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data\DISK-G\_Uzivatelske_slozky\Prokop\Zakázky\Rok 2018\Projekty\MŠ Tychonova\Rozpočet a VV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Pol'!$A$1:$W$456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455" i="12"/>
  <c r="BA41" i="12"/>
  <c r="BA13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1" i="12"/>
  <c r="G12" i="12"/>
  <c r="I12" i="12"/>
  <c r="K12" i="12"/>
  <c r="M12" i="12"/>
  <c r="O12" i="12"/>
  <c r="Q12" i="12"/>
  <c r="V12" i="12"/>
  <c r="G15" i="12"/>
  <c r="I15" i="12"/>
  <c r="K15" i="12"/>
  <c r="O15" i="12"/>
  <c r="O11" i="12" s="1"/>
  <c r="Q15" i="12"/>
  <c r="V15" i="12"/>
  <c r="G17" i="12"/>
  <c r="M17" i="12" s="1"/>
  <c r="I17" i="12"/>
  <c r="I11" i="12" s="1"/>
  <c r="K17" i="12"/>
  <c r="O17" i="12"/>
  <c r="Q17" i="12"/>
  <c r="Q11" i="12" s="1"/>
  <c r="V17" i="12"/>
  <c r="G19" i="12"/>
  <c r="M19" i="12" s="1"/>
  <c r="I19" i="12"/>
  <c r="K19" i="12"/>
  <c r="O19" i="12"/>
  <c r="Q19" i="12"/>
  <c r="V19" i="12"/>
  <c r="V11" i="12" s="1"/>
  <c r="I23" i="12"/>
  <c r="K23" i="12"/>
  <c r="Q23" i="12"/>
  <c r="V23" i="12"/>
  <c r="G24" i="12"/>
  <c r="I24" i="12"/>
  <c r="K24" i="12"/>
  <c r="O24" i="12"/>
  <c r="O23" i="12" s="1"/>
  <c r="Q24" i="12"/>
  <c r="V24" i="12"/>
  <c r="I27" i="12"/>
  <c r="Q27" i="12"/>
  <c r="G28" i="12"/>
  <c r="M28" i="12" s="1"/>
  <c r="I28" i="12"/>
  <c r="K28" i="12"/>
  <c r="K27" i="12" s="1"/>
  <c r="O28" i="12"/>
  <c r="Q28" i="12"/>
  <c r="V28" i="12"/>
  <c r="V27" i="12" s="1"/>
  <c r="G30" i="12"/>
  <c r="I30" i="12"/>
  <c r="K30" i="12"/>
  <c r="M30" i="12"/>
  <c r="O30" i="12"/>
  <c r="Q30" i="12"/>
  <c r="V30" i="12"/>
  <c r="G31" i="12"/>
  <c r="I31" i="12"/>
  <c r="K31" i="12"/>
  <c r="O31" i="12"/>
  <c r="O27" i="12" s="1"/>
  <c r="Q31" i="12"/>
  <c r="V31" i="12"/>
  <c r="I32" i="12"/>
  <c r="Q32" i="12"/>
  <c r="G33" i="12"/>
  <c r="M33" i="12" s="1"/>
  <c r="I33" i="12"/>
  <c r="K33" i="12"/>
  <c r="K32" i="12" s="1"/>
  <c r="O33" i="12"/>
  <c r="Q33" i="12"/>
  <c r="V33" i="12"/>
  <c r="V32" i="12" s="1"/>
  <c r="G35" i="12"/>
  <c r="I35" i="12"/>
  <c r="K35" i="12"/>
  <c r="M35" i="12"/>
  <c r="O35" i="12"/>
  <c r="Q35" i="12"/>
  <c r="V35" i="12"/>
  <c r="G37" i="12"/>
  <c r="I37" i="12"/>
  <c r="K37" i="12"/>
  <c r="O37" i="12"/>
  <c r="O32" i="12" s="1"/>
  <c r="Q37" i="12"/>
  <c r="V37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4" i="12"/>
  <c r="I44" i="12"/>
  <c r="K44" i="12"/>
  <c r="O44" i="12"/>
  <c r="Q44" i="12"/>
  <c r="V44" i="12"/>
  <c r="G50" i="12"/>
  <c r="M50" i="12" s="1"/>
  <c r="I50" i="12"/>
  <c r="K50" i="12"/>
  <c r="O50" i="12"/>
  <c r="Q50" i="12"/>
  <c r="Q39" i="12" s="1"/>
  <c r="V50" i="12"/>
  <c r="G64" i="12"/>
  <c r="M64" i="12" s="1"/>
  <c r="I64" i="12"/>
  <c r="K64" i="12"/>
  <c r="O64" i="12"/>
  <c r="Q64" i="12"/>
  <c r="V64" i="12"/>
  <c r="G67" i="12"/>
  <c r="I67" i="12"/>
  <c r="K67" i="12"/>
  <c r="M67" i="12"/>
  <c r="O67" i="12"/>
  <c r="Q67" i="12"/>
  <c r="V67" i="12"/>
  <c r="G71" i="12"/>
  <c r="M71" i="12" s="1"/>
  <c r="I71" i="12"/>
  <c r="K71" i="12"/>
  <c r="O71" i="12"/>
  <c r="Q71" i="12"/>
  <c r="V71" i="12"/>
  <c r="G78" i="12"/>
  <c r="M78" i="12" s="1"/>
  <c r="I78" i="12"/>
  <c r="K78" i="12"/>
  <c r="O78" i="12"/>
  <c r="Q78" i="12"/>
  <c r="V78" i="12"/>
  <c r="G83" i="12"/>
  <c r="M83" i="12" s="1"/>
  <c r="I83" i="12"/>
  <c r="K83" i="12"/>
  <c r="O83" i="12"/>
  <c r="Q83" i="12"/>
  <c r="V83" i="12"/>
  <c r="G88" i="12"/>
  <c r="I88" i="12"/>
  <c r="K88" i="12"/>
  <c r="M88" i="12"/>
  <c r="O88" i="12"/>
  <c r="Q88" i="12"/>
  <c r="V88" i="12"/>
  <c r="G92" i="12"/>
  <c r="M92" i="12" s="1"/>
  <c r="I92" i="12"/>
  <c r="K92" i="12"/>
  <c r="O92" i="12"/>
  <c r="Q92" i="12"/>
  <c r="V92" i="12"/>
  <c r="G95" i="12"/>
  <c r="M95" i="12" s="1"/>
  <c r="I95" i="12"/>
  <c r="I39" i="12" s="1"/>
  <c r="K95" i="12"/>
  <c r="O95" i="12"/>
  <c r="Q95" i="12"/>
  <c r="V95" i="12"/>
  <c r="G100" i="12"/>
  <c r="M100" i="12" s="1"/>
  <c r="I100" i="12"/>
  <c r="K100" i="12"/>
  <c r="O100" i="12"/>
  <c r="Q100" i="12"/>
  <c r="V100" i="12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6" i="12"/>
  <c r="M116" i="12" s="1"/>
  <c r="I116" i="12"/>
  <c r="K116" i="12"/>
  <c r="O116" i="12"/>
  <c r="Q116" i="12"/>
  <c r="V116" i="12"/>
  <c r="G125" i="12"/>
  <c r="M125" i="12" s="1"/>
  <c r="I125" i="12"/>
  <c r="K125" i="12"/>
  <c r="O125" i="12"/>
  <c r="Q125" i="12"/>
  <c r="V125" i="12"/>
  <c r="G128" i="12"/>
  <c r="M128" i="12" s="1"/>
  <c r="I128" i="12"/>
  <c r="K128" i="12"/>
  <c r="O128" i="12"/>
  <c r="Q128" i="12"/>
  <c r="V128" i="12"/>
  <c r="G137" i="12"/>
  <c r="I137" i="12"/>
  <c r="K137" i="12"/>
  <c r="O137" i="12"/>
  <c r="O136" i="12" s="1"/>
  <c r="Q137" i="12"/>
  <c r="V137" i="12"/>
  <c r="G146" i="12"/>
  <c r="M146" i="12" s="1"/>
  <c r="I146" i="12"/>
  <c r="I136" i="12" s="1"/>
  <c r="K146" i="12"/>
  <c r="O146" i="12"/>
  <c r="Q146" i="12"/>
  <c r="Q136" i="12" s="1"/>
  <c r="V146" i="12"/>
  <c r="G149" i="12"/>
  <c r="M149" i="12" s="1"/>
  <c r="I149" i="12"/>
  <c r="K149" i="12"/>
  <c r="K136" i="12" s="1"/>
  <c r="O149" i="12"/>
  <c r="Q149" i="12"/>
  <c r="V149" i="12"/>
  <c r="V136" i="12" s="1"/>
  <c r="G153" i="12"/>
  <c r="I153" i="12"/>
  <c r="K153" i="12"/>
  <c r="M153" i="12"/>
  <c r="O153" i="12"/>
  <c r="Q153" i="12"/>
  <c r="V153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8" i="12"/>
  <c r="I178" i="12"/>
  <c r="K178" i="12"/>
  <c r="M178" i="12"/>
  <c r="O178" i="12"/>
  <c r="Q178" i="12"/>
  <c r="V178" i="12"/>
  <c r="G181" i="12"/>
  <c r="I181" i="12"/>
  <c r="K181" i="12"/>
  <c r="M181" i="12"/>
  <c r="O181" i="12"/>
  <c r="Q181" i="12"/>
  <c r="V181" i="12"/>
  <c r="G186" i="12"/>
  <c r="M186" i="12" s="1"/>
  <c r="I186" i="12"/>
  <c r="K186" i="12"/>
  <c r="O186" i="12"/>
  <c r="Q186" i="12"/>
  <c r="V186" i="12"/>
  <c r="G192" i="12"/>
  <c r="M192" i="12" s="1"/>
  <c r="I192" i="12"/>
  <c r="K192" i="12"/>
  <c r="O192" i="12"/>
  <c r="Q192" i="12"/>
  <c r="V192" i="12"/>
  <c r="G194" i="12"/>
  <c r="I194" i="12"/>
  <c r="K194" i="12"/>
  <c r="M194" i="12"/>
  <c r="O194" i="12"/>
  <c r="Q194" i="12"/>
  <c r="V194" i="12"/>
  <c r="G197" i="12"/>
  <c r="M197" i="12" s="1"/>
  <c r="I197" i="12"/>
  <c r="K197" i="12"/>
  <c r="O197" i="12"/>
  <c r="Q197" i="12"/>
  <c r="V197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4" i="12"/>
  <c r="I204" i="12"/>
  <c r="K204" i="12"/>
  <c r="M204" i="12"/>
  <c r="O204" i="12"/>
  <c r="Q204" i="12"/>
  <c r="V204" i="12"/>
  <c r="G222" i="12"/>
  <c r="M222" i="12" s="1"/>
  <c r="I222" i="12"/>
  <c r="K222" i="12"/>
  <c r="O222" i="12"/>
  <c r="Q222" i="12"/>
  <c r="V222" i="12"/>
  <c r="G240" i="12"/>
  <c r="M240" i="12" s="1"/>
  <c r="I240" i="12"/>
  <c r="K240" i="12"/>
  <c r="O240" i="12"/>
  <c r="Q240" i="12"/>
  <c r="V240" i="12"/>
  <c r="G241" i="12"/>
  <c r="I241" i="12"/>
  <c r="K241" i="12"/>
  <c r="M241" i="12"/>
  <c r="O241" i="12"/>
  <c r="Q241" i="12"/>
  <c r="V241" i="12"/>
  <c r="G248" i="12"/>
  <c r="M248" i="12" s="1"/>
  <c r="I248" i="12"/>
  <c r="K248" i="12"/>
  <c r="O248" i="12"/>
  <c r="Q248" i="12"/>
  <c r="V248" i="12"/>
  <c r="G255" i="12"/>
  <c r="M255" i="12" s="1"/>
  <c r="I255" i="12"/>
  <c r="K255" i="12"/>
  <c r="O255" i="12"/>
  <c r="Q255" i="12"/>
  <c r="V255" i="12"/>
  <c r="G267" i="12"/>
  <c r="M267" i="12" s="1"/>
  <c r="I267" i="12"/>
  <c r="K267" i="12"/>
  <c r="O267" i="12"/>
  <c r="Q267" i="12"/>
  <c r="V267" i="12"/>
  <c r="G269" i="12"/>
  <c r="I269" i="12"/>
  <c r="K269" i="12"/>
  <c r="M269" i="12"/>
  <c r="O269" i="12"/>
  <c r="Q269" i="12"/>
  <c r="V269" i="12"/>
  <c r="G271" i="12"/>
  <c r="I271" i="12"/>
  <c r="K271" i="12"/>
  <c r="M271" i="12"/>
  <c r="O271" i="12"/>
  <c r="Q271" i="12"/>
  <c r="V271" i="12"/>
  <c r="G273" i="12"/>
  <c r="M273" i="12" s="1"/>
  <c r="I273" i="12"/>
  <c r="K273" i="12"/>
  <c r="O273" i="12"/>
  <c r="Q273" i="12"/>
  <c r="V273" i="12"/>
  <c r="G275" i="12"/>
  <c r="M275" i="12" s="1"/>
  <c r="I275" i="12"/>
  <c r="K275" i="12"/>
  <c r="O275" i="12"/>
  <c r="Q275" i="12"/>
  <c r="V275" i="12"/>
  <c r="G277" i="12"/>
  <c r="I277" i="12"/>
  <c r="K277" i="12"/>
  <c r="M277" i="12"/>
  <c r="O277" i="12"/>
  <c r="Q277" i="12"/>
  <c r="V277" i="12"/>
  <c r="G279" i="12"/>
  <c r="M279" i="12" s="1"/>
  <c r="I279" i="12"/>
  <c r="K279" i="12"/>
  <c r="O279" i="12"/>
  <c r="Q279" i="12"/>
  <c r="V279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I285" i="12"/>
  <c r="K285" i="12"/>
  <c r="M285" i="12"/>
  <c r="O285" i="12"/>
  <c r="Q285" i="12"/>
  <c r="V285" i="12"/>
  <c r="G287" i="12"/>
  <c r="I287" i="12"/>
  <c r="K287" i="12"/>
  <c r="M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I293" i="12"/>
  <c r="K293" i="12"/>
  <c r="M293" i="12"/>
  <c r="O293" i="12"/>
  <c r="Q293" i="12"/>
  <c r="V293" i="12"/>
  <c r="G295" i="12"/>
  <c r="M295" i="12" s="1"/>
  <c r="I295" i="12"/>
  <c r="K295" i="12"/>
  <c r="O295" i="12"/>
  <c r="Q295" i="12"/>
  <c r="V295" i="12"/>
  <c r="G297" i="12"/>
  <c r="M297" i="12" s="1"/>
  <c r="I297" i="12"/>
  <c r="K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I301" i="12"/>
  <c r="K301" i="12"/>
  <c r="M301" i="12"/>
  <c r="O301" i="12"/>
  <c r="Q301" i="12"/>
  <c r="V301" i="12"/>
  <c r="G303" i="12"/>
  <c r="I303" i="12"/>
  <c r="K303" i="12"/>
  <c r="M303" i="12"/>
  <c r="O303" i="12"/>
  <c r="Q303" i="12"/>
  <c r="V303" i="12"/>
  <c r="G306" i="12"/>
  <c r="M306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11" i="12"/>
  <c r="I311" i="12"/>
  <c r="K311" i="12"/>
  <c r="M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M313" i="12" s="1"/>
  <c r="I313" i="12"/>
  <c r="K313" i="12"/>
  <c r="O313" i="12"/>
  <c r="Q313" i="12"/>
  <c r="V313" i="12"/>
  <c r="G317" i="12"/>
  <c r="M317" i="12" s="1"/>
  <c r="I317" i="12"/>
  <c r="K317" i="12"/>
  <c r="O317" i="12"/>
  <c r="Q317" i="12"/>
  <c r="V317" i="12"/>
  <c r="G327" i="12"/>
  <c r="I327" i="12"/>
  <c r="K327" i="12"/>
  <c r="M327" i="12"/>
  <c r="O327" i="12"/>
  <c r="Q327" i="12"/>
  <c r="V327" i="12"/>
  <c r="G328" i="12"/>
  <c r="I328" i="12"/>
  <c r="K328" i="12"/>
  <c r="M328" i="12"/>
  <c r="O328" i="12"/>
  <c r="Q328" i="12"/>
  <c r="V328" i="12"/>
  <c r="G330" i="12"/>
  <c r="M330" i="12" s="1"/>
  <c r="I330" i="12"/>
  <c r="K330" i="12"/>
  <c r="O330" i="12"/>
  <c r="Q330" i="12"/>
  <c r="V330" i="12"/>
  <c r="G333" i="12"/>
  <c r="I333" i="12"/>
  <c r="K333" i="12"/>
  <c r="K332" i="12" s="1"/>
  <c r="M333" i="12"/>
  <c r="O333" i="12"/>
  <c r="Q333" i="12"/>
  <c r="V333" i="12"/>
  <c r="V332" i="12" s="1"/>
  <c r="G350" i="12"/>
  <c r="I350" i="12"/>
  <c r="K350" i="12"/>
  <c r="M350" i="12"/>
  <c r="O350" i="12"/>
  <c r="Q350" i="12"/>
  <c r="V350" i="12"/>
  <c r="G361" i="12"/>
  <c r="M361" i="12" s="1"/>
  <c r="I361" i="12"/>
  <c r="I332" i="12" s="1"/>
  <c r="K361" i="12"/>
  <c r="O361" i="12"/>
  <c r="Q361" i="12"/>
  <c r="Q332" i="12" s="1"/>
  <c r="V361" i="12"/>
  <c r="G363" i="12"/>
  <c r="M363" i="12" s="1"/>
  <c r="I363" i="12"/>
  <c r="K363" i="12"/>
  <c r="O363" i="12"/>
  <c r="Q363" i="12"/>
  <c r="V363" i="12"/>
  <c r="G365" i="12"/>
  <c r="I365" i="12"/>
  <c r="K365" i="12"/>
  <c r="M365" i="12"/>
  <c r="O365" i="12"/>
  <c r="Q365" i="12"/>
  <c r="V365" i="12"/>
  <c r="G367" i="12"/>
  <c r="M367" i="12" s="1"/>
  <c r="I367" i="12"/>
  <c r="K367" i="12"/>
  <c r="O367" i="12"/>
  <c r="Q367" i="12"/>
  <c r="V367" i="12"/>
  <c r="G369" i="12"/>
  <c r="M369" i="12" s="1"/>
  <c r="I369" i="12"/>
  <c r="K369" i="12"/>
  <c r="O369" i="12"/>
  <c r="Q369" i="12"/>
  <c r="V369" i="12"/>
  <c r="G371" i="12"/>
  <c r="M371" i="12" s="1"/>
  <c r="I371" i="12"/>
  <c r="K371" i="12"/>
  <c r="O371" i="12"/>
  <c r="Q371" i="12"/>
  <c r="V371" i="12"/>
  <c r="G373" i="12"/>
  <c r="I373" i="12"/>
  <c r="K373" i="12"/>
  <c r="M373" i="12"/>
  <c r="O373" i="12"/>
  <c r="Q373" i="12"/>
  <c r="V373" i="12"/>
  <c r="G376" i="12"/>
  <c r="I376" i="12"/>
  <c r="K376" i="12"/>
  <c r="M376" i="12"/>
  <c r="O376" i="12"/>
  <c r="Q376" i="12"/>
  <c r="V376" i="12"/>
  <c r="G380" i="12"/>
  <c r="M380" i="12" s="1"/>
  <c r="I380" i="12"/>
  <c r="K380" i="12"/>
  <c r="O380" i="12"/>
  <c r="Q380" i="12"/>
  <c r="V380" i="12"/>
  <c r="G382" i="12"/>
  <c r="M382" i="12" s="1"/>
  <c r="I382" i="12"/>
  <c r="K382" i="12"/>
  <c r="O382" i="12"/>
  <c r="Q382" i="12"/>
  <c r="V382" i="12"/>
  <c r="I384" i="12"/>
  <c r="K384" i="12"/>
  <c r="Q384" i="12"/>
  <c r="V384" i="12"/>
  <c r="G385" i="12"/>
  <c r="G384" i="12" s="1"/>
  <c r="I385" i="12"/>
  <c r="K385" i="12"/>
  <c r="M385" i="12"/>
  <c r="M384" i="12" s="1"/>
  <c r="O385" i="12"/>
  <c r="O384" i="12" s="1"/>
  <c r="Q385" i="12"/>
  <c r="V385" i="12"/>
  <c r="G387" i="12"/>
  <c r="G388" i="12"/>
  <c r="M388" i="12" s="1"/>
  <c r="I388" i="12"/>
  <c r="I387" i="12" s="1"/>
  <c r="K388" i="12"/>
  <c r="O388" i="12"/>
  <c r="Q388" i="12"/>
  <c r="Q387" i="12" s="1"/>
  <c r="V388" i="12"/>
  <c r="G390" i="12"/>
  <c r="I390" i="12"/>
  <c r="K390" i="12"/>
  <c r="M390" i="12"/>
  <c r="O390" i="12"/>
  <c r="Q390" i="12"/>
  <c r="V390" i="12"/>
  <c r="G398" i="12"/>
  <c r="I398" i="12"/>
  <c r="K398" i="12"/>
  <c r="M398" i="12"/>
  <c r="O398" i="12"/>
  <c r="O387" i="12" s="1"/>
  <c r="Q398" i="12"/>
  <c r="V398" i="12"/>
  <c r="G400" i="12"/>
  <c r="O400" i="12"/>
  <c r="G401" i="12"/>
  <c r="M401" i="12" s="1"/>
  <c r="M400" i="12" s="1"/>
  <c r="I401" i="12"/>
  <c r="I400" i="12" s="1"/>
  <c r="K401" i="12"/>
  <c r="K400" i="12" s="1"/>
  <c r="O401" i="12"/>
  <c r="Q401" i="12"/>
  <c r="Q400" i="12" s="1"/>
  <c r="V401" i="12"/>
  <c r="V400" i="12" s="1"/>
  <c r="G408" i="12"/>
  <c r="I408" i="12"/>
  <c r="K408" i="12"/>
  <c r="M408" i="12"/>
  <c r="O408" i="12"/>
  <c r="Q408" i="12"/>
  <c r="V408" i="12"/>
  <c r="G411" i="12"/>
  <c r="M411" i="12" s="1"/>
  <c r="I411" i="12"/>
  <c r="K411" i="12"/>
  <c r="O411" i="12"/>
  <c r="Q411" i="12"/>
  <c r="V411" i="12"/>
  <c r="G413" i="12"/>
  <c r="M413" i="12" s="1"/>
  <c r="I413" i="12"/>
  <c r="K413" i="12"/>
  <c r="K407" i="12" s="1"/>
  <c r="O413" i="12"/>
  <c r="Q413" i="12"/>
  <c r="V413" i="12"/>
  <c r="G415" i="12"/>
  <c r="I415" i="12"/>
  <c r="K415" i="12"/>
  <c r="M415" i="12"/>
  <c r="O415" i="12"/>
  <c r="Q415" i="12"/>
  <c r="V415" i="12"/>
  <c r="G417" i="12"/>
  <c r="M417" i="12" s="1"/>
  <c r="I417" i="12"/>
  <c r="K417" i="12"/>
  <c r="O417" i="12"/>
  <c r="Q417" i="12"/>
  <c r="V417" i="12"/>
  <c r="G419" i="12"/>
  <c r="M419" i="12" s="1"/>
  <c r="I419" i="12"/>
  <c r="K419" i="12"/>
  <c r="O419" i="12"/>
  <c r="Q419" i="12"/>
  <c r="V419" i="12"/>
  <c r="G422" i="12"/>
  <c r="M422" i="12" s="1"/>
  <c r="I422" i="12"/>
  <c r="K422" i="12"/>
  <c r="O422" i="12"/>
  <c r="Q422" i="12"/>
  <c r="V422" i="12"/>
  <c r="G423" i="12"/>
  <c r="I423" i="12"/>
  <c r="K423" i="12"/>
  <c r="M423" i="12"/>
  <c r="O423" i="12"/>
  <c r="Q423" i="12"/>
  <c r="V423" i="12"/>
  <c r="V407" i="12" s="1"/>
  <c r="G426" i="12"/>
  <c r="M426" i="12" s="1"/>
  <c r="I426" i="12"/>
  <c r="K426" i="12"/>
  <c r="O426" i="12"/>
  <c r="O425" i="12" s="1"/>
  <c r="Q426" i="12"/>
  <c r="V426" i="12"/>
  <c r="G428" i="12"/>
  <c r="M428" i="12" s="1"/>
  <c r="I428" i="12"/>
  <c r="K428" i="12"/>
  <c r="O428" i="12"/>
  <c r="Q428" i="12"/>
  <c r="V428" i="12"/>
  <c r="G430" i="12"/>
  <c r="I430" i="12"/>
  <c r="K430" i="12"/>
  <c r="M430" i="12"/>
  <c r="O430" i="12"/>
  <c r="Q430" i="12"/>
  <c r="V430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4" i="12"/>
  <c r="M434" i="12" s="1"/>
  <c r="I434" i="12"/>
  <c r="K434" i="12"/>
  <c r="O434" i="12"/>
  <c r="Q434" i="12"/>
  <c r="V434" i="12"/>
  <c r="G436" i="12"/>
  <c r="I436" i="12"/>
  <c r="K436" i="12"/>
  <c r="M436" i="12"/>
  <c r="O436" i="12"/>
  <c r="Q436" i="12"/>
  <c r="V436" i="12"/>
  <c r="G438" i="12"/>
  <c r="I438" i="12"/>
  <c r="K438" i="12"/>
  <c r="M438" i="12"/>
  <c r="O438" i="12"/>
  <c r="Q438" i="12"/>
  <c r="V438" i="12"/>
  <c r="G440" i="12"/>
  <c r="M440" i="12" s="1"/>
  <c r="I440" i="12"/>
  <c r="K440" i="12"/>
  <c r="O440" i="12"/>
  <c r="Q440" i="12"/>
  <c r="V440" i="12"/>
  <c r="G442" i="12"/>
  <c r="I442" i="12"/>
  <c r="K442" i="12"/>
  <c r="K441" i="12" s="1"/>
  <c r="M442" i="12"/>
  <c r="O442" i="12"/>
  <c r="Q442" i="12"/>
  <c r="V442" i="12"/>
  <c r="V441" i="12" s="1"/>
  <c r="G443" i="12"/>
  <c r="I443" i="12"/>
  <c r="K443" i="12"/>
  <c r="M443" i="12"/>
  <c r="O443" i="12"/>
  <c r="Q443" i="12"/>
  <c r="V443" i="12"/>
  <c r="G444" i="12"/>
  <c r="M444" i="12" s="1"/>
  <c r="I444" i="12"/>
  <c r="I441" i="12" s="1"/>
  <c r="K444" i="12"/>
  <c r="O444" i="12"/>
  <c r="Q444" i="12"/>
  <c r="Q441" i="12" s="1"/>
  <c r="V444" i="12"/>
  <c r="G445" i="12"/>
  <c r="M445" i="12" s="1"/>
  <c r="I445" i="12"/>
  <c r="K445" i="12"/>
  <c r="O445" i="12"/>
  <c r="Q445" i="12"/>
  <c r="V445" i="12"/>
  <c r="G446" i="12"/>
  <c r="I446" i="12"/>
  <c r="K446" i="12"/>
  <c r="M446" i="12"/>
  <c r="O446" i="12"/>
  <c r="Q446" i="12"/>
  <c r="V446" i="12"/>
  <c r="K448" i="12"/>
  <c r="V448" i="12"/>
  <c r="G449" i="12"/>
  <c r="M449" i="12" s="1"/>
  <c r="M448" i="12" s="1"/>
  <c r="I449" i="12"/>
  <c r="I448" i="12" s="1"/>
  <c r="K449" i="12"/>
  <c r="O449" i="12"/>
  <c r="O448" i="12" s="1"/>
  <c r="Q449" i="12"/>
  <c r="Q448" i="12" s="1"/>
  <c r="V449" i="12"/>
  <c r="G451" i="12"/>
  <c r="I451" i="12"/>
  <c r="K451" i="12"/>
  <c r="O451" i="12"/>
  <c r="Q451" i="12"/>
  <c r="V451" i="12"/>
  <c r="G452" i="12"/>
  <c r="I452" i="12"/>
  <c r="K452" i="12"/>
  <c r="M452" i="12"/>
  <c r="M451" i="12" s="1"/>
  <c r="O452" i="12"/>
  <c r="Q452" i="12"/>
  <c r="V452" i="12"/>
  <c r="AE455" i="12"/>
  <c r="I20" i="1"/>
  <c r="I19" i="1"/>
  <c r="I18" i="1"/>
  <c r="I17" i="1"/>
  <c r="I16" i="1"/>
  <c r="G27" i="1"/>
  <c r="F42" i="1"/>
  <c r="G23" i="1" s="1"/>
  <c r="G42" i="1"/>
  <c r="G25" i="1" s="1"/>
  <c r="G26" i="1" s="1"/>
  <c r="H41" i="1"/>
  <c r="I41" i="1" s="1"/>
  <c r="H40" i="1"/>
  <c r="I40" i="1" s="1"/>
  <c r="H39" i="1"/>
  <c r="H42" i="1" s="1"/>
  <c r="I66" i="1" l="1"/>
  <c r="J65" i="1" s="1"/>
  <c r="J54" i="1"/>
  <c r="J52" i="1"/>
  <c r="G24" i="1"/>
  <c r="G29" i="1" s="1"/>
  <c r="G28" i="1"/>
  <c r="M425" i="12"/>
  <c r="M407" i="12"/>
  <c r="M152" i="12"/>
  <c r="Q425" i="12"/>
  <c r="Q407" i="12"/>
  <c r="V425" i="12"/>
  <c r="V152" i="12"/>
  <c r="O441" i="12"/>
  <c r="G441" i="12"/>
  <c r="M441" i="12"/>
  <c r="I425" i="12"/>
  <c r="G425" i="12"/>
  <c r="I407" i="12"/>
  <c r="O407" i="12"/>
  <c r="G407" i="12"/>
  <c r="V387" i="12"/>
  <c r="O332" i="12"/>
  <c r="G332" i="12"/>
  <c r="M332" i="12"/>
  <c r="I152" i="12"/>
  <c r="O152" i="12"/>
  <c r="G152" i="12"/>
  <c r="M32" i="12"/>
  <c r="M31" i="12"/>
  <c r="G27" i="12"/>
  <c r="G11" i="12"/>
  <c r="M15" i="12"/>
  <c r="M11" i="12" s="1"/>
  <c r="K152" i="12"/>
  <c r="M24" i="12"/>
  <c r="M23" i="12" s="1"/>
  <c r="G23" i="12"/>
  <c r="G448" i="12"/>
  <c r="G39" i="12"/>
  <c r="M44" i="12"/>
  <c r="M39" i="12" s="1"/>
  <c r="V39" i="12"/>
  <c r="K425" i="12"/>
  <c r="M387" i="12"/>
  <c r="Q152" i="12"/>
  <c r="K39" i="12"/>
  <c r="M27" i="12"/>
  <c r="K387" i="12"/>
  <c r="M137" i="12"/>
  <c r="M136" i="12" s="1"/>
  <c r="G136" i="12"/>
  <c r="O39" i="12"/>
  <c r="M37" i="12"/>
  <c r="G32" i="12"/>
  <c r="AF455" i="12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1" i="1" l="1"/>
  <c r="J53" i="1"/>
  <c r="J60" i="1"/>
  <c r="J59" i="1"/>
  <c r="J62" i="1"/>
  <c r="J61" i="1"/>
  <c r="J56" i="1"/>
  <c r="J64" i="1"/>
  <c r="J55" i="1"/>
  <c r="J50" i="1"/>
  <c r="J58" i="1"/>
  <c r="J49" i="1"/>
  <c r="J57" i="1"/>
  <c r="J63" i="1"/>
  <c r="J39" i="1"/>
  <c r="J42" i="1" s="1"/>
  <c r="J40" i="1"/>
  <c r="J41" i="1"/>
  <c r="J6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<sst xmlns="http://schemas.openxmlformats.org/spreadsheetml/2006/main" count="1680" uniqueCount="637">
  <si>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</si>
  <si>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</si>
  <si>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</si>
  <si>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</si>
  <si>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</si>
  <si>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</si>
  <si>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</si>
  <si>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</si>
  <si>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</si>
  <si>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</si>
  <si>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</si>
  <si>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</si>
  <si>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</si>
  <si>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</si>
  <si>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</si>
  <si>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</si>
  <si>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</si>
  <si>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</si>
  <si>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</si>
  <si>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</si>
  <si>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</si>
  <si>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</si>
  <si>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</si>
  <si>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</si>
  <si>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</si>
  <si>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</si>
  <si>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</si>
  <si>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</si>
  <si>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</si>
  <si>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</si>
  <si>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</si>
  <si>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</si>
  <si>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</si>
  <si>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</si>
  <si>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</si>
  <si>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</si>
  <si>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</si>
  <si>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</si>
  <si>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</si>
  <si>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</si>
  <si>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</si>
  <si>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</si>
  <si>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</si>
  <si>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</si>
  <si>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stávajících výplní otvorů</t>
  </si>
  <si>
    <t>MŠ Tychonova</t>
  </si>
  <si>
    <t>Objekt:</t>
  </si>
  <si>
    <t>Rozpočet:</t>
  </si>
  <si>
    <t>Ing. R. Krýza</t>
  </si>
  <si>
    <t>01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</si>
  <si>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</si>
  <si>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</si>
  <si>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</si>
  <si>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</si>
  <si>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</si>
  <si>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</si>
  <si>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</si>
  <si>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</si>
  <si>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</si>
  <si>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</si>
  <si>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</si>
  <si>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</si>
  <si>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</si>
  <si>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</si>
  <si>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</si>
  <si>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</si>
  <si>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</si>
  <si>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764</t>
  </si>
  <si>
    <t>Konstrukce klempířské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</si>
  <si>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</si>
  <si>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</si>
  <si>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</si>
  <si>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</si>
  <si>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</si>
  <si>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</si>
  <si>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</si>
  <si>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</si>
  <si>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</si>
  <si>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</si>
  <si>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</si>
  <si>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</si>
  <si>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</si>
  <si>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</si>
  <si>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</si>
  <si>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</si>
  <si>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</si>
  <si>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</si>
  <si>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</si>
  <si>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</si>
  <si>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</si>
  <si>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</si>
  <si>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</si>
  <si>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</si>
  <si>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</si>
  <si>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</si>
  <si>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</si>
  <si>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</si>
  <si>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</si>
  <si>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</si>
  <si>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</si>
  <si>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</si>
  <si>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</si>
  <si>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</si>
  <si>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</si>
  <si>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</si>
  <si>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</si>
  <si>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</si>
  <si>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</si>
  <si>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</si>
  <si>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</si>
  <si>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</si>
  <si>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</si>
  <si>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</si>
  <si>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</si>
  <si>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</si>
  <si>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447121121RZ1</t>
  </si>
  <si>
    <t xml:space="preserve">Podkroví a stropy opláštěné sádrokartonovými deskami, bez záklopu, s viditelnými trámy nosná konstrukce z dřevěných latí 1x deska, tloušťky 12,5 mm, standard, bez dodávky a montáže izolace,  </t>
  </si>
  <si>
    <t>m2</t>
  </si>
  <si>
    <t>801-1</t>
  </si>
  <si>
    <t>RTS 18/ I</t>
  </si>
  <si>
    <t>POL1_</t>
  </si>
  <si>
    <t>s úpravou rohů, koutů a hran konstrukcí, přebroušení a tmelení spár,</t>
  </si>
  <si>
    <t>SPI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</si>
  <si>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</si>
  <si>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</si>
  <si>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</si>
  <si>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46,085+5,94+15,36+6,3+5,092+0,92+1,4+4,568+9,461+7,608+1,08+2,418+1,666+1,512+0,45+0,453+0,777+1,773</t>
  </si>
  <si>
    <t>VV</t>
  </si>
  <si>
    <t>612409991RT2</t>
  </si>
  <si>
    <t>Začištění omítek kolem oken, dveří a obkladů apod. s použitím suché maltové směsi</t>
  </si>
  <si>
    <t>m</t>
  </si>
  <si>
    <t>801-4</t>
  </si>
  <si>
    <t>101,01+24+44,8+16,6+13,9+3,84+4,8+9,2+12,44+11,14+4,2+11,46+7,4+7,32+2,7+2,7+3,58+5,74</t>
  </si>
  <si>
    <t>612421231RT2</t>
  </si>
  <si>
    <t>Oprava vnitřních vápenných omítek stěn v množství opravované plochy přes 5 do 10 %,  štukových</t>
  </si>
  <si>
    <t>10% z 3200m2 : 3200*0,1</t>
  </si>
  <si>
    <t>629451112R00</t>
  </si>
  <si>
    <t>Vyrovnávací vrstva z cementové malty šířky přes 150 do 300 mm</t>
  </si>
  <si>
    <t>pod klempířskými prvky,</t>
  </si>
  <si>
    <t>parapet, zapravení okolo oken, podhledů, atd.</t>
  </si>
  <si>
    <t>POP</t>
  </si>
  <si>
    <t>(1,465*13)+(0,9*6)+(1,2*8)+1+1,05+1+1,05+0,92+1,4+1,45+3,57+2,4+1,2+(0,63*3)+(0,775*2)+(0,63*2)+0,6+0,73+1,05+0,9</t>
  </si>
  <si>
    <t>622477122RT1</t>
  </si>
  <si>
    <t xml:space="preserve">Oprava vnějších hladkých omítek stěn složitost fasády I.-II., množství opravované plochy 11 až 20 % </t>
  </si>
  <si>
    <t>postřik vodou a jednovrstvé doplnění omítky</t>
  </si>
  <si>
    <t>začištění okolo rámů oken, případné vysprávky ze suchých směsí</t>
  </si>
  <si>
    <t>941955004R00</t>
  </si>
  <si>
    <t>Lešení lehké pracovní pomocné pomocné, o výšce lešeňové podlahy přes 2,5 do 3,5 m</t>
  </si>
  <si>
    <t>800-3</t>
  </si>
  <si>
    <t>12,65*15,83</t>
  </si>
  <si>
    <t>998009101R00</t>
  </si>
  <si>
    <t>Přesun hmot samostatně budovaného lešení bez ohledu na výšku</t>
  </si>
  <si>
    <t>t</t>
  </si>
  <si>
    <t>POL7_</t>
  </si>
  <si>
    <t>998009193R00</t>
  </si>
  <si>
    <t>Přesun hmot samostatně budovaného lešení příplatek za zvětšený přesun přes vymezenou největší dopravní vzdálenost_x000D_
 do 500 m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</si>
  <si>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</si>
  <si>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</si>
  <si>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Položka pořadí 111 : 600,74850</t>
  </si>
  <si>
    <t>952901110R00</t>
  </si>
  <si>
    <t>Čištění budov mytím vnějších ploch oken a dveří</t>
  </si>
  <si>
    <t>Položka pořadí 110 : 456,00000</t>
  </si>
  <si>
    <t>952902110R00</t>
  </si>
  <si>
    <t>Čištění budov zametáním v místnostech, chodbách, na schodišti a na půdě</t>
  </si>
  <si>
    <t>Položka pořadí 10 : 600,74850</t>
  </si>
  <si>
    <t>962032231R00</t>
  </si>
  <si>
    <t>Bourání zdiva nadzákladového cihelného z cihel pálených nebo vápenopískových, na maltu vápenou nebo vápenocementovou</t>
  </si>
  <si>
    <t>m3</t>
  </si>
  <si>
    <t>801-3</t>
  </si>
  <si>
    <t>nebo vybourání otvorů průřezové plochy přes 4 m2 ve zdivu nadzákladovém, včetně pomocného lešení o výšce podlahy do 1900 mm a pro zatížení do 1,5 kPa  (150 kg/m2)</t>
  </si>
  <si>
    <t>F2 : 0,25*0,6*0,9</t>
  </si>
  <si>
    <t>963016111R00</t>
  </si>
  <si>
    <t>Demontáž sádrokartonových a sádrovláknitých podhledů z desek bez minerální izolace, na jednoduché ocelové konstrukci, 1x opláštěné tl. 12,5 mm</t>
  </si>
  <si>
    <t>965042121R00</t>
  </si>
  <si>
    <t>Bourání podkladů pod dlažby nebo litých celistvých dlažeb a mazanin  betonových nebo z litého asfaltu, tloušťky do 100 mm, plochy do 1 m2</t>
  </si>
  <si>
    <t>F1 : 0,35*1,5*6*0,03</t>
  </si>
  <si>
    <t>F1A : 0,35*1,5*0,03*2</t>
  </si>
  <si>
    <t>F2 : 0,35*1,2*0,03*8</t>
  </si>
  <si>
    <t>F5 : 0,35*1,1*0,03</t>
  </si>
  <si>
    <t>F9 : 3,6*0,35*0,03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</si>
  <si>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</si>
  <si>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</si>
  <si>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</si>
  <si>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</si>
  <si>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pozice 1 (4křídla*2) : 8*12</t>
  </si>
  <si>
    <t>pozice 2 (2křídla*2) : 4*6</t>
  </si>
  <si>
    <t>pozice 3 (2křídla*2) : 4*8</t>
  </si>
  <si>
    <t>pozice 5 (3křídla*2) : 6*2</t>
  </si>
  <si>
    <t>pozice 6 : 1</t>
  </si>
  <si>
    <t>pozice 7 (2křídla*2) : 2*2</t>
  </si>
  <si>
    <t>pozice 14 (1křídlo) : 3</t>
  </si>
  <si>
    <t>pozice 15 (2křídla) : 2*2</t>
  </si>
  <si>
    <t>pozice 16 (2křídla) : 2*2</t>
  </si>
  <si>
    <t>pozice 17 : 1</t>
  </si>
  <si>
    <t>pozice 18 : 1</t>
  </si>
  <si>
    <t>pozice 19 : 1</t>
  </si>
  <si>
    <t>968061113R00</t>
  </si>
  <si>
    <t>Vyvěšení nebo zavěšení dřevěných křídel oken, plochy přes 1,5 m2</t>
  </si>
  <si>
    <t>pozice 9 (4křídla) : 1*4</t>
  </si>
  <si>
    <t>968061126R00</t>
  </si>
  <si>
    <t>Vyvěšení nebo zavěšení dřevěných křídel dveří, plochy přes 2 m2</t>
  </si>
  <si>
    <t>pozice 4 : 2</t>
  </si>
  <si>
    <t>pozice 8 (2křídla) : 2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</si>
  <si>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</si>
  <si>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</si>
  <si>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</si>
  <si>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pozice 6 : 0,92</t>
  </si>
  <si>
    <t>pozice 17 : 0,45</t>
  </si>
  <si>
    <t>pozice 18 : 0,453</t>
  </si>
  <si>
    <t>pozice 19 : 0,777</t>
  </si>
  <si>
    <t>pozice 14 : 0,806*3</t>
  </si>
  <si>
    <t>968062354R00</t>
  </si>
  <si>
    <t>Vybourání dřevěných rámů oken dvojitých nebo zdvojených, plochy do 1 m2</t>
  </si>
  <si>
    <t>pozice 2 : 0,99*6</t>
  </si>
  <si>
    <t>pozice 15 : 0,833*2</t>
  </si>
  <si>
    <t>pozice 16 : 0,756*2</t>
  </si>
  <si>
    <t>968062355R00</t>
  </si>
  <si>
    <t>Vybourání dřevěných rámů oken dvojitých nebo zdvojených, plochy do 2 m2</t>
  </si>
  <si>
    <t>pozice 3 : 1,92*8</t>
  </si>
  <si>
    <t>pozice 7 : 1,4*1</t>
  </si>
  <si>
    <t>pozice 12 : 1,08</t>
  </si>
  <si>
    <t>968062356R00</t>
  </si>
  <si>
    <t>Vybourání dřevěných rámů oken dvojitých nebo zdvojených, plochy do 4 m2</t>
  </si>
  <si>
    <t>pozice 1 : 3,545*12</t>
  </si>
  <si>
    <t>pozice 5 : 2,546*2</t>
  </si>
  <si>
    <t>968062357R00</t>
  </si>
  <si>
    <t>Vybourání dřevěných rámů oken dvojitých nebo zdvojených, plochy přes 4 m2</t>
  </si>
  <si>
    <t>pozice 9 : 9,461</t>
  </si>
  <si>
    <t>968062456R00</t>
  </si>
  <si>
    <t>Vybourání dřevěných rámů dveřních zárubní, plochy přes 2 m2</t>
  </si>
  <si>
    <t>pozice 4 : 3,15*2</t>
  </si>
  <si>
    <t>pozice 8 : 4,568</t>
  </si>
  <si>
    <t>pozice 21 : 1,773</t>
  </si>
  <si>
    <t>968071112R00</t>
  </si>
  <si>
    <t>Vyvěšení nebo zavěšení kovových křídel oken, plochy do 1,5 m2</t>
  </si>
  <si>
    <t>RTS 17/ II</t>
  </si>
  <si>
    <t>s případným uložením a opětovným zavěšením po provedení stavebních změn,</t>
  </si>
  <si>
    <t>F12 (2křídla) : 2*1</t>
  </si>
  <si>
    <t>968071113R00</t>
  </si>
  <si>
    <t>Vyvěšení nebo zavěšení kovových křídel oken, plochy přes 1,5 m2</t>
  </si>
  <si>
    <t>F11 : 1</t>
  </si>
  <si>
    <t>968071125R00</t>
  </si>
  <si>
    <t>Vyvěšení nebo zavěšení kovových křídel dveří, plochy do 2 m2</t>
  </si>
  <si>
    <t>1P : 1</t>
  </si>
  <si>
    <t>968071126R00</t>
  </si>
  <si>
    <t>Vyvěšení nebo zavěšení kovových křídel dveří, plochy přes 2 m2</t>
  </si>
  <si>
    <t>F10 : 2*1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</si>
  <si>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</si>
  <si>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</si>
  <si>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968092002R00</t>
  </si>
  <si>
    <t>Vybourání vnitřních parapetů kamenných, šířky do 60 cm, tloušťky 3 cm</t>
  </si>
  <si>
    <t>F1 : 1,5</t>
  </si>
  <si>
    <t>F7 : 1,5</t>
  </si>
  <si>
    <t>968095002R00</t>
  </si>
  <si>
    <t xml:space="preserve">Vybourání vnitřních parapetů dřevěných, šířky do 50 cm,  </t>
  </si>
  <si>
    <t>F1 : 1,465*10</t>
  </si>
  <si>
    <t>F1A : 1,58*2</t>
  </si>
  <si>
    <t>F2 : 0,9*6</t>
  </si>
  <si>
    <t>F3 : 1,2*8</t>
  </si>
  <si>
    <t>F5 : 1,05*2</t>
  </si>
  <si>
    <t>F7 : 1,4*1</t>
  </si>
  <si>
    <t>F9 : 3,57*1</t>
  </si>
  <si>
    <t>F16 : 0,63*2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</si>
  <si>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</si>
  <si>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</si>
  <si>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</si>
  <si>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Položka pořadí 100 : 25,50000</t>
  </si>
  <si>
    <t>968095002R00P</t>
  </si>
  <si>
    <t>Demontáž dřevěných krytů</t>
  </si>
  <si>
    <t xml:space="preserve">ks    </t>
  </si>
  <si>
    <t>Vlastní</t>
  </si>
  <si>
    <t>Indiv</t>
  </si>
  <si>
    <t>uložení a zpětná montáž</t>
  </si>
  <si>
    <t>kryty radiátorů, parapetů atd</t>
  </si>
  <si>
    <t>F1 : 1+1+4</t>
  </si>
  <si>
    <t>F1A : 2+1</t>
  </si>
  <si>
    <t>F2 : 8</t>
  </si>
  <si>
    <t>F5 : 1</t>
  </si>
  <si>
    <t>F9 : 1+1</t>
  </si>
  <si>
    <t>764222220R00</t>
  </si>
  <si>
    <t>Oplechování říms a okapů z měděného plechu výroba a montáž oplechování, včetně podkladního plechu a zhotovení rohů, spojů a dilatací_x000D_
 okapů na střechách s tvrdou krytinou a podkladním plechem, rš 330 mm</t>
  </si>
  <si>
    <t>800-764</t>
  </si>
  <si>
    <t>krycí lišta na zakrytí styku vč. kovících prvků a případného tmelení</t>
  </si>
  <si>
    <t>F1 : 1,5*10</t>
  </si>
  <si>
    <t>F1A : 1,6*2</t>
  </si>
  <si>
    <t>F5 : 1,1*2</t>
  </si>
  <si>
    <t>F6 : 0,65*1</t>
  </si>
  <si>
    <t>F9 : 3,6*1</t>
  </si>
  <si>
    <t>nastavovací lišta Cu v ostění a nadpraží oken</t>
  </si>
  <si>
    <t>F3 : (1,6*2*8)+(1,2*8)</t>
  </si>
  <si>
    <t>764222240R00</t>
  </si>
  <si>
    <t>Oplechování říms a okapů z měděného plechu výroba a montáž oplechování, včetně podkladního plechu a zhotovení rohů, spojů a dilatací_x000D_
 okapů na střechách s tvrdou krytinou a podkladním plechem, rš 500 mm</t>
  </si>
  <si>
    <t>F2 nový vnější parapet</t>
  </si>
  <si>
    <t>766623022R00</t>
  </si>
  <si>
    <t>Montáž oken kompletizovaných zdvojených do dřevěných konstrukcí, otevíravých nebo sklápěcích, jednokřídlových, o ploše přes 0,40 do 0,81 m2</t>
  </si>
  <si>
    <t>800-766</t>
  </si>
  <si>
    <t>pozice 14 : 3</t>
  </si>
  <si>
    <t>766623023R00</t>
  </si>
  <si>
    <t>Montáž oken kompletizovaných zdvojených do dřevěných konstrukcí, otevíravých nebo sklápěcích, jednokřídlových, o ploše přes 0,81 m2</t>
  </si>
  <si>
    <t>766623033R00</t>
  </si>
  <si>
    <t>Montáž oken kompletizovaných zdvojených do dřevěných konstrukcí, otevíravých nebo sklápěcích, dvoukřídlových, o ploše do 1,45 m2</t>
  </si>
  <si>
    <t>pozice 2 : 6</t>
  </si>
  <si>
    <t>pozice 7 : 1</t>
  </si>
  <si>
    <t>pozice 12 : 1</t>
  </si>
  <si>
    <t>pozice 15 : 2</t>
  </si>
  <si>
    <t>pozice 16 : 2</t>
  </si>
  <si>
    <t>766623034R00</t>
  </si>
  <si>
    <t>Montáž oken kompletizovaných zdvojených do dřevěných konstrukcí, otevíravých nebo sklápěcích, dvoukřídlových, o ploše přes 1,45 do 2,10 m2</t>
  </si>
  <si>
    <t>pozice 3 : 8</t>
  </si>
  <si>
    <t>766623035R00</t>
  </si>
  <si>
    <t>Montáž oken kompletizovaných zdvojených do dřevěných konstrukcí, otevíravých nebo sklápěcích, dvoukřídlových, o ploše přes 2,10 m2</t>
  </si>
  <si>
    <t>pozice 1, 1A : 4+6+2</t>
  </si>
  <si>
    <t>pozice 5 : 2</t>
  </si>
  <si>
    <t>pozice 9 : 1</t>
  </si>
  <si>
    <t>pozice 11 : 1</t>
  </si>
  <si>
    <t>766629111R00</t>
  </si>
  <si>
    <t>Montáž oken kompletizovaných doplňkové práce_x000D_
 sdružení zdvojených oken dvou kusů</t>
  </si>
  <si>
    <t>pozice 9 : 4</t>
  </si>
  <si>
    <t>766661122R00</t>
  </si>
  <si>
    <t>Montáž dveřních křídel kompletizovaných otevíravých ,  , do ocelové nebo fošnové zárubně, jednokřídlových, šířky přes 800 mm</t>
  </si>
  <si>
    <t>1/P : 1</t>
  </si>
  <si>
    <t>766661142R00</t>
  </si>
  <si>
    <t>Montáž dveřních křídel kompletizovaných otevíravých ,  , do ocelové nebo fošnové zárubně, dvoukřídlových, šířky přes 1450 mm</t>
  </si>
  <si>
    <t>pozice 8 : 1</t>
  </si>
  <si>
    <t>pozice 10 : 1</t>
  </si>
  <si>
    <t>766694111R00</t>
  </si>
  <si>
    <t>Ostatní montáž parapetních desek dřevěných pro jakékoliv upevnění _x000D_
 šířky do 300 mm, délky do 1000 mm</t>
  </si>
  <si>
    <t>F2 : 6</t>
  </si>
  <si>
    <t>F6 : 1</t>
  </si>
  <si>
    <t>F15 : 2</t>
  </si>
  <si>
    <t>F16 : 2</t>
  </si>
  <si>
    <t>766694112R00</t>
  </si>
  <si>
    <t>Ostatní montáž parapetních desek dřevěných pro jakékoliv upevnění _x000D_
 šířky do 300 mm, délky přes 1000 do 1600 mm</t>
  </si>
  <si>
    <t>F1 : 10</t>
  </si>
  <si>
    <t>F1A : 2</t>
  </si>
  <si>
    <t>F3 : 8</t>
  </si>
  <si>
    <t>F7 : 1</t>
  </si>
  <si>
    <t>F8 : 1</t>
  </si>
  <si>
    <t>766694114R00</t>
  </si>
  <si>
    <t>Ostatní montáž parapetních desek dřevěných pro jakékoliv upevnění _x000D_
 šířky do 300 mm, délky přes 2600 mm</t>
  </si>
  <si>
    <t>F9 ze 2 ks : 2</t>
  </si>
  <si>
    <t>766695213R00</t>
  </si>
  <si>
    <t>Ostatní montáž prahů dveří_x000D_
 jednokřídlých, šířky přes 100 mm</t>
  </si>
  <si>
    <t>F4 : 2</t>
  </si>
  <si>
    <t>766695233R00</t>
  </si>
  <si>
    <t>Ostatní montáž prahů dveří_x000D_
 dvoukřídlých, šířky přes 100 mm</t>
  </si>
  <si>
    <t>F10 : 1</t>
  </si>
  <si>
    <t>766812115R00</t>
  </si>
  <si>
    <t>Montáž kuchyňských linek dřevěných,  , šířky přes 2100 do 2400 mm mm</t>
  </si>
  <si>
    <t>766812840R00</t>
  </si>
  <si>
    <t>Demontáž kuchyňských linek délky přes 1800 do 2100 mnm</t>
  </si>
  <si>
    <t>7662356987P</t>
  </si>
  <si>
    <t>Dodávka sítě proti hmyzu</t>
  </si>
  <si>
    <t xml:space="preserve">m2    </t>
  </si>
  <si>
    <t>F16 : 0,55*1,2</t>
  </si>
  <si>
    <t>766601215RT1P</t>
  </si>
  <si>
    <t>Těsnění oken, silikon páska tl. 4 mm, š. 10 mm</t>
  </si>
  <si>
    <t>silikonové těsnění</t>
  </si>
  <si>
    <t>F1 : (1,5+1,5+1,5+1,5+2,2+2,2)*2*10</t>
  </si>
  <si>
    <t>F1A : (1,5+1,5+1,5+1,5+2,2+2,2)*2*2</t>
  </si>
  <si>
    <t>F2 : (0,9+0,9+4)*2*6</t>
  </si>
  <si>
    <t>F3 : (1,2+1,2+1,6+1,6+1,6+1,6)*2*8</t>
  </si>
  <si>
    <t>F4 : (1+2,85+1+2,85)*2</t>
  </si>
  <si>
    <t>F6 : (0,6+0,6+1+1)*2</t>
  </si>
  <si>
    <t>F5 : (1+1+1+1+2+2+2+2)*2*2</t>
  </si>
  <si>
    <t>F7 : (1,4+1,4+4)*2</t>
  </si>
  <si>
    <t>F8 : (1,4+1,4+2,5+2,5+2,5+2,5)*2</t>
  </si>
  <si>
    <t>F9 : (3,5+3,5+2,5+2,5+2,5+2,5)*2</t>
  </si>
  <si>
    <t>F11 : (1,6+1,6+2,1+2,1)*2</t>
  </si>
  <si>
    <t>F10 : (2,2+2,2+2,5+2,5+2,5+2,5)*2</t>
  </si>
  <si>
    <t>F14 : (0,6+0,6+1,2+1,2)*3</t>
  </si>
  <si>
    <t>F16 : (0,5+0,5+1,2+1,2)*2</t>
  </si>
  <si>
    <t>F15 : (0,7+0,7+1+1)*2</t>
  </si>
  <si>
    <t>1P : (5,6*2)</t>
  </si>
  <si>
    <t>766601215RT2P</t>
  </si>
  <si>
    <t>Komprimační páska</t>
  </si>
  <si>
    <t>F1 : (1,5+1,5+2,3+2,3)*10</t>
  </si>
  <si>
    <t>F1A : (1,6+1,6+4,6)*2</t>
  </si>
  <si>
    <t>F2 : (1,8+2,2)*6</t>
  </si>
  <si>
    <t>F3 : (2,4+3,2)*8</t>
  </si>
  <si>
    <t>F4 : (2+2,9+2,9)*2</t>
  </si>
  <si>
    <t>F5 : (2,2+2,2+2,2)*2</t>
  </si>
  <si>
    <t>F6 : (1,24+2)*1</t>
  </si>
  <si>
    <t>F7 : (1,4+1,4+2)*1</t>
  </si>
  <si>
    <t>F8 : (3+2,9+2,9)*1</t>
  </si>
  <si>
    <t>F9 : (3,57+3,57+2,6+2,6)*1</t>
  </si>
  <si>
    <t>F10 : (4,6+2,87+2,87)</t>
  </si>
  <si>
    <t>F11 : 3,2+4,2</t>
  </si>
  <si>
    <t>F12 : 2,4+1,8</t>
  </si>
  <si>
    <t>F14 : (1,3+2,6)*3</t>
  </si>
  <si>
    <t>F15 : (1,6+2,15)*2</t>
  </si>
  <si>
    <t>F16 : (1,2+2,4)*2</t>
  </si>
  <si>
    <t>1/p : (1,97+0,9+1,97)</t>
  </si>
  <si>
    <t>766624062R00P</t>
  </si>
  <si>
    <t>Montáž předokenních sítě proti hmyzu</t>
  </si>
  <si>
    <t>766825721R02P</t>
  </si>
  <si>
    <t>Demontáž garnyží</t>
  </si>
  <si>
    <t>vč. zpětné montáže</t>
  </si>
  <si>
    <t>F1 : 1+2+4</t>
  </si>
  <si>
    <t>F3 : 6</t>
  </si>
  <si>
    <t>61111412R11P</t>
  </si>
  <si>
    <t>Okenní kování, pákový sklopný ovladač</t>
  </si>
  <si>
    <t>soubor</t>
  </si>
  <si>
    <t>POL3_</t>
  </si>
  <si>
    <t>příslušenství k oknům, materiál mosaz</t>
  </si>
  <si>
    <t>F5 : 2</t>
  </si>
  <si>
    <t>F9 : 1</t>
  </si>
  <si>
    <t>61111412R11P1</t>
  </si>
  <si>
    <t>Okenní kování</t>
  </si>
  <si>
    <t>nové kování vyrobené jako historická replika</t>
  </si>
  <si>
    <t>F16 : 1</t>
  </si>
  <si>
    <t>61111412R12P</t>
  </si>
  <si>
    <t>Okno ocelové, rozměr 1200*900, kompletní repase</t>
  </si>
  <si>
    <t>F12 : 1</t>
  </si>
  <si>
    <t>61111412R12P1</t>
  </si>
  <si>
    <t>Okno ocelové, rozměr 1600*2100, kompletní repase</t>
  </si>
  <si>
    <t>61111412R14P</t>
  </si>
  <si>
    <t>Okno dřevěné rozměr 630*1280</t>
  </si>
  <si>
    <t>61111412R15P</t>
  </si>
  <si>
    <t>Okno dřevěné rozměr 775*1075</t>
  </si>
  <si>
    <t>61111412R16P</t>
  </si>
  <si>
    <t>Okno dřevěné rozměr 630*1200</t>
  </si>
  <si>
    <t>61111412R17P</t>
  </si>
  <si>
    <t>Okno dřevěné rozměr 600*750</t>
  </si>
  <si>
    <t>61111412R18P</t>
  </si>
  <si>
    <t>Okno dřevěné rozměr 730*620</t>
  </si>
  <si>
    <t>61111412R19P</t>
  </si>
  <si>
    <t>Okno dřevěné rozměr 1050*740</t>
  </si>
  <si>
    <t>61111412R1P</t>
  </si>
  <si>
    <t>Okno dřevěné špaletové s nadsvětlíkem rozměr 1465*2120+300</t>
  </si>
  <si>
    <t>61111412R1P1</t>
  </si>
  <si>
    <t>61111412R1P11</t>
  </si>
  <si>
    <t>Dveře masivní s nadsvětlíkem 1450*2850+300, replika stávajícího, dvoukřídlé</t>
  </si>
  <si>
    <t>pozice F8 : 1</t>
  </si>
  <si>
    <t>61111412R2P</t>
  </si>
  <si>
    <t>Okno dřevěné špaletové rozměr 900*1100</t>
  </si>
  <si>
    <t>61111412R3P</t>
  </si>
  <si>
    <t>Okno dřevěné špaletové rozměr 1200*1600</t>
  </si>
  <si>
    <t>61111412R5P</t>
  </si>
  <si>
    <t>Okno dřevěné špaletové s nadsvětlíkem rozměr 1050*2125+300</t>
  </si>
  <si>
    <t>61111412R6P</t>
  </si>
  <si>
    <t>Okno dřevěné špaletové rozměr 920*1000</t>
  </si>
  <si>
    <t>61111412R7P</t>
  </si>
  <si>
    <t>Okno dřevěné špaletové rozměr 1400*1000</t>
  </si>
  <si>
    <t>61111412R940P</t>
  </si>
  <si>
    <t>Dveře dřevěné, masiv, atip, replika stávajících s nadsvětlíkem, jednokřídlé</t>
  </si>
  <si>
    <t>61111412R940P11</t>
  </si>
  <si>
    <t>Dveře dřevěné, masiv, replika stávajících, jednokřídlé</t>
  </si>
  <si>
    <t>pozice 1/P : 1</t>
  </si>
  <si>
    <t>61111412R980P1</t>
  </si>
  <si>
    <t>Dveře ocelové - kompletní repase</t>
  </si>
  <si>
    <t>vč. přetmelení, obrusu, nátěru atd</t>
  </si>
  <si>
    <t>61111412R9P</t>
  </si>
  <si>
    <t>Okno dřevěné špaletové s nadsvětlíkem rozměr 3570*2350+300</t>
  </si>
  <si>
    <t>61187181R</t>
  </si>
  <si>
    <t>práh dub; š = 150 mm; l = 900,0 mm; tl = 20,0 mm</t>
  </si>
  <si>
    <t>SPCM</t>
  </si>
  <si>
    <t>ozn. 1 : 1</t>
  </si>
  <si>
    <t>61187198R</t>
  </si>
  <si>
    <t>práh dub; š = 150 mm; l = 1450,0 mm; tl = 20,0 mm</t>
  </si>
  <si>
    <t>61187198R01P</t>
  </si>
  <si>
    <t>Prah dubový délka 2,4m šířka 15 cm tl. 2 cm</t>
  </si>
  <si>
    <t>61198999R1P</t>
  </si>
  <si>
    <t>Deska parapetní dřevěná - dřevo masiv</t>
  </si>
  <si>
    <t xml:space="preserve">m3    </t>
  </si>
  <si>
    <t>včetně kotvení a povrchové úpravy</t>
  </si>
  <si>
    <t>T1 zkalkulován celý prvek : 3,6*0,8*0,48</t>
  </si>
  <si>
    <t>T2 : 8,7*0,4*0,4</t>
  </si>
  <si>
    <t>61198999R1P1</t>
  </si>
  <si>
    <t>F1 : 1,465*0,5*0,05*10</t>
  </si>
  <si>
    <t>F1A : 1,58*0,5*0,05*2</t>
  </si>
  <si>
    <t>F2 : 0,9*0,5*0,05*6</t>
  </si>
  <si>
    <t>F3 : 1,2*0,5*0,05*8</t>
  </si>
  <si>
    <t>F5 : 1,05*0,5*0,05*2</t>
  </si>
  <si>
    <t>F7 : 1,4*0,5*0,05*1</t>
  </si>
  <si>
    <t>F15 : 0,775*0,5*0,05*2</t>
  </si>
  <si>
    <t>F16 : 0,63*0,5*0,05*2</t>
  </si>
  <si>
    <t>61581624.AR</t>
  </si>
  <si>
    <t>linka kuchyňská atypická; š = 2 400 mm</t>
  </si>
  <si>
    <t>998766103R00</t>
  </si>
  <si>
    <t>Přesun hmot pro konstrukce truhlářské v objektech výšky do 24 m</t>
  </si>
  <si>
    <t>50 m vodorovně</t>
  </si>
  <si>
    <t>998766192R00</t>
  </si>
  <si>
    <t>Přesun hmot pro konstrukce truhlářské příplatek k ceně za zvětšený přesun přes vymezenou největší dopravní vzdálenost_x000D_
 do 100 m</t>
  </si>
  <si>
    <t>767662110R00</t>
  </si>
  <si>
    <t>Montáž mříží pevných - šroubováním</t>
  </si>
  <si>
    <t>800-767</t>
  </si>
  <si>
    <t>vč. vyvrtání nových otvorů, umístění závit. tyčí atd..</t>
  </si>
  <si>
    <t>Z1 : 1,365*1,35*12</t>
  </si>
  <si>
    <t>Z2 : 0,9*1,1*6</t>
  </si>
  <si>
    <t>Z3 : 1,2*1,35*8</t>
  </si>
  <si>
    <t>Z5 : 1,05*1,35*2</t>
  </si>
  <si>
    <t>Z6 : 0,95*1*1</t>
  </si>
  <si>
    <t>Z7 : 1,4*1</t>
  </si>
  <si>
    <t>Z9 : 3,57*1,65</t>
  </si>
  <si>
    <t>Z14 : 0,65*1,3*3</t>
  </si>
  <si>
    <t>Z12 : 1,4*1*1</t>
  </si>
  <si>
    <t>Z15 : 0,8*1,1*2</t>
  </si>
  <si>
    <t>Z16 : 0,65*1,2*2</t>
  </si>
  <si>
    <t>Z20 : 1,5*0,3*6</t>
  </si>
  <si>
    <t>Z21 : 1,5*0,1*2</t>
  </si>
  <si>
    <t>Z22 : 1,2*0,25*5</t>
  </si>
  <si>
    <t>Z23 : 1,05*0,3*2</t>
  </si>
  <si>
    <t>767996801R00</t>
  </si>
  <si>
    <t>Demontáž ostatních doplňků staveb atypických konstrukcí_x000D_
 o hmotnosti přes 20 do 50 kg</t>
  </si>
  <si>
    <t>kg</t>
  </si>
  <si>
    <t>Z1 : 12,5*13</t>
  </si>
  <si>
    <t>Z2 : 9,6*6</t>
  </si>
  <si>
    <t>Z3 : 14*8</t>
  </si>
  <si>
    <t>Z5 : 13,5*2</t>
  </si>
  <si>
    <t>Z6 : 11,8*1</t>
  </si>
  <si>
    <t>Z7 : 14,5*1</t>
  </si>
  <si>
    <t>Z12 : 16,5</t>
  </si>
  <si>
    <t>Z14 : 9,6*3</t>
  </si>
  <si>
    <t>Z15 : 11,6*2</t>
  </si>
  <si>
    <t>Z16 : 12,3*2</t>
  </si>
  <si>
    <t>767613132R001P</t>
  </si>
  <si>
    <t>Předokenní roleta - repase stávajících, prvek O1</t>
  </si>
  <si>
    <t>přesný popis viz PD Tabulka ostatních výrobků</t>
  </si>
  <si>
    <t>767613132R002P</t>
  </si>
  <si>
    <t>Předokenní roleta - repase stávajících, prvek O2</t>
  </si>
  <si>
    <t>767613132R003P</t>
  </si>
  <si>
    <t>Předokenní roleta - repase stávajících, prvek O3</t>
  </si>
  <si>
    <t>767613132R004P</t>
  </si>
  <si>
    <t>Předokenní roleta - repase stávajících, prvek O4</t>
  </si>
  <si>
    <t>767613132R005P</t>
  </si>
  <si>
    <t>Předokenní roleta - repase stávajících, prvek O5</t>
  </si>
  <si>
    <t>767613132R006P</t>
  </si>
  <si>
    <t>Předokenní roleta - repase stávajících, prvek O6</t>
  </si>
  <si>
    <t>767995104R0012P</t>
  </si>
  <si>
    <t>Výroba kov. atypických konstr. do 50 kg svařováním</t>
  </si>
  <si>
    <t>vče. přebroušení svárů</t>
  </si>
  <si>
    <t>Položka pořadí 87 : 64,47350</t>
  </si>
  <si>
    <t>767995104R001P1</t>
  </si>
  <si>
    <t>Žárové zinkování</t>
  </si>
  <si>
    <t>Položka pořadí 88 : 478,50000</t>
  </si>
  <si>
    <t>Hodnota z bývalého odkazu. : 78,8</t>
  </si>
  <si>
    <t>998767101R00</t>
  </si>
  <si>
    <t>Přesun hmot pro kovové stavební doplňk. konstrukce v objektech výšky do 6 m</t>
  </si>
  <si>
    <t>998767194R00</t>
  </si>
  <si>
    <t>Přesun hmot pro kovové stavební doplňk. konstrukce příplatek k ceně za zvětšený přesun přes vymezenou největší dopravní vzdálenost_x000D_
 do 1000 m</t>
  </si>
  <si>
    <t>776572100RU1</t>
  </si>
  <si>
    <t>Položení povlakových podlah textilních včetně dodávky_x000D_
 koberce vpichovaného, lepením</t>
  </si>
  <si>
    <t>800-775</t>
  </si>
  <si>
    <t>všívaných a vpichovaných</t>
  </si>
  <si>
    <t>781101210RT1</t>
  </si>
  <si>
    <t>Příprava podkladu pod obklady penetrace podkladu pod obklady</t>
  </si>
  <si>
    <t>800-771</t>
  </si>
  <si>
    <t>Položka pořadí 101 : 25,50000</t>
  </si>
  <si>
    <t>781471107R00</t>
  </si>
  <si>
    <t>Montáž obkladů vnitřních z dlaždic keramických 200 x 200 mm, hladkých, kladených do malty</t>
  </si>
  <si>
    <t>F5 : 2+2</t>
  </si>
  <si>
    <t>F6 : 2</t>
  </si>
  <si>
    <t>F14 : 6</t>
  </si>
  <si>
    <t>F15 : 4</t>
  </si>
  <si>
    <t>1P : 5,5</t>
  </si>
  <si>
    <t>597813649RP</t>
  </si>
  <si>
    <t>Obkládačka 20x20, Color One</t>
  </si>
  <si>
    <t>783222110RT1</t>
  </si>
  <si>
    <t xml:space="preserve">Nátěry kov.stavebních doplňk.konstrukcí syntetické 2x email,  </t>
  </si>
  <si>
    <t>800-783</t>
  </si>
  <si>
    <t>nátěr kce parapetů, specifikace odstínu dle tabulky zám. výrobků</t>
  </si>
  <si>
    <t>Z20 : (1,5*0,3*6*2)+(1,5*0,03*4)</t>
  </si>
  <si>
    <t>Z21 : (1,5*0,4*4)</t>
  </si>
  <si>
    <t>Z22 : (1,2*0,25*5*2)+(1,2*0,03*4)</t>
  </si>
  <si>
    <t>Z23 : (1,05*0,3*4)</t>
  </si>
  <si>
    <t>784402801R00</t>
  </si>
  <si>
    <t>Odstranění maleb oškrabáním, v místnostech do 3,8 m</t>
  </si>
  <si>
    <t>800-784</t>
  </si>
  <si>
    <t>stropy : 1020</t>
  </si>
  <si>
    <t>stěny : 2180</t>
  </si>
  <si>
    <t>784403801R00</t>
  </si>
  <si>
    <t>Odstranění maleb úplným omytím na sádrové omítce, v místnostech do 3,8 m</t>
  </si>
  <si>
    <t>Položka pořadí 104 : 3200,00000</t>
  </si>
  <si>
    <t>784161401R00</t>
  </si>
  <si>
    <t>Příprava povrchu Penetrace (napouštění) podkladu disperzní, jednonásobná</t>
  </si>
  <si>
    <t>784221101RT1</t>
  </si>
  <si>
    <t>Příprava povrchu Penetrace (napouštění) podkladu  , jednonásobná</t>
  </si>
  <si>
    <t>penetrace na vnější straně omítky</t>
  </si>
  <si>
    <t>784165332R00</t>
  </si>
  <si>
    <t>Malby z malířských směsí otěruvzdorných,  , bělost 93 %, dvojnásobné</t>
  </si>
  <si>
    <t>784225113RT1</t>
  </si>
  <si>
    <t>Malby z malířských směsí disperzních,  , odstín I, dvojnásobné</t>
  </si>
  <si>
    <t>malba ostění na vnější straně</t>
  </si>
  <si>
    <t>Položka pořadí 107 : 86,35000</t>
  </si>
  <si>
    <t>784011221RT2</t>
  </si>
  <si>
    <t>Ostatní práce zakrytí předmětů,  , včetně dodávky fólie tl. 0,04 mm</t>
  </si>
  <si>
    <t>784011222R00</t>
  </si>
  <si>
    <t>Ostatní práce zakrytí podlah,  , bez dodávky materiálu</t>
  </si>
  <si>
    <t>12,65*15,83*3</t>
  </si>
  <si>
    <t>786613366R00</t>
  </si>
  <si>
    <t>Předokenní Al rolety pod překlad a pod omítku ovládání elektrickým pohonem, rozměr 200x200 cm</t>
  </si>
  <si>
    <t>800-786</t>
  </si>
  <si>
    <t>tabulka oken, ozn.2, rozměr 2430*2200, plocha 5,35m2</t>
  </si>
  <si>
    <t>21056987SN</t>
  </si>
  <si>
    <t>Práce - provedení nových rozvodů elektro</t>
  </si>
  <si>
    <t xml:space="preserve">hod   </t>
  </si>
  <si>
    <t>kompletace, propojení atd...</t>
  </si>
  <si>
    <t>229820021R0122P</t>
  </si>
  <si>
    <t>Demontáž spínačů, zásuvek, krabiček</t>
  </si>
  <si>
    <t>229820021R0128P</t>
  </si>
  <si>
    <t>Demontáž ekvitermního čidla, zpětná montáž</t>
  </si>
  <si>
    <t>786613366R00P</t>
  </si>
  <si>
    <t>Roletový buben s pérem</t>
  </si>
  <si>
    <t>rozměr 2430*2200, plocha 5,35m2</t>
  </si>
  <si>
    <t>786613366R01P</t>
  </si>
  <si>
    <t>Vodící lišta</t>
  </si>
  <si>
    <t>786613366R025P</t>
  </si>
  <si>
    <t>Hřídel s praporcem</t>
  </si>
  <si>
    <t>786613366R026P</t>
  </si>
  <si>
    <t>Závorové zámky</t>
  </si>
  <si>
    <t>34536491R215P</t>
  </si>
  <si>
    <t>Krabička rozvodnice s krytem</t>
  </si>
  <si>
    <t>979095311R00</t>
  </si>
  <si>
    <t>Naložení a složení vybouraných hmot/konstrukcí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</si>
  <si>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</si>
  <si>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</si>
  <si>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</si>
  <si>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</si>
  <si>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</si>
  <si>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979990107R00</t>
  </si>
  <si>
    <t>Poplatek za skládku směs betonu,cihel a dřeva</t>
  </si>
  <si>
    <t>979093111R00</t>
  </si>
  <si>
    <t>Uložení suti na skládku bez zhutnění</t>
  </si>
  <si>
    <t>800-6</t>
  </si>
  <si>
    <t>s hrubým urovnáním,</t>
  </si>
  <si>
    <t>00523  R</t>
  </si>
  <si>
    <t>Zkoušky a revize</t>
  </si>
  <si>
    <t>Soubor</t>
  </si>
  <si>
    <t>POL99_8</t>
  </si>
  <si>
    <t>revize elektro</t>
  </si>
  <si>
    <t>005121 R</t>
  </si>
  <si>
    <t>Zařízení staveniště</t>
  </si>
  <si>
    <t>POL99_2</t>
  </si>
  <si>
    <t>vč.napojení na energie, vodu atd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</si>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</sst>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ppdb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FIq9BcPk4fZYr04XXszU9tgafoah1z9asAh7SdgRFh7HBpdbycAI9DIsUYfXARJTC54s5E+2pYuoqq5lmmSbrw==" saltValue="AUkqcxf1tn5+oAXu4xRvi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49</v>
      </c>
      <c r="E2" s="108" t="s">
        <v>45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1051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 t="s">
        <v>48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SUMIF(F49:F65,A16,I49:I65)+SUMIF(F49:F65,"PSU",I49:I65)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SUMIF(F49:F65,A17,I49:I65)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SUMIF(F49:F65,A18,I49:I65)</f>
        <v>0</v>
      </c>
      <c r="J18" s="88"/>
    </row>
    <row r="19" spans="1:10" ht="23.25" customHeight="1" x14ac:dyDescent="0.2">
      <c r="A19" s="189" t="s">
        <v>86</v>
      </c>
      <c r="B19" s="57" t="s">
        <v>27</v>
      </c>
      <c r="C19" s="58"/>
      <c r="D19" s="59"/>
      <c r="E19" s="86"/>
      <c r="F19" s="87"/>
      <c r="G19" s="86"/>
      <c r="H19" s="87"/>
      <c r="I19" s="86">
        <f>SUMIF(F49:F65,A19,I49:I65)</f>
        <v>0</v>
      </c>
      <c r="J19" s="88"/>
    </row>
    <row r="20" spans="1:10" ht="23.25" customHeight="1" x14ac:dyDescent="0.2">
      <c r="A20" s="189" t="s">
        <v>87</v>
      </c>
      <c r="B20" s="57" t="s">
        <v>28</v>
      </c>
      <c r="C20" s="58"/>
      <c r="D20" s="59"/>
      <c r="E20" s="86"/>
      <c r="F20" s="87"/>
      <c r="G20" s="86"/>
      <c r="H20" s="87"/>
      <c r="I20" s="86">
        <f>SUMIF(F49:F65,A20,I49:I65)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ZakladDPHSni*SazbaDPH1/100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ZakladDPHZakl*SazbaDPH2/100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85">
        <f>0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/>
      <c r="B29" s="162" t="s">
        <v>35</v>
      </c>
      <c r="C29" s="168"/>
      <c r="D29" s="168"/>
      <c r="E29" s="168"/>
      <c r="F29" s="168"/>
      <c r="G29" s="169">
        <f>ZakladDPHSni+DPHSni+ZakladDPHZakl+DPHZakl+Zaokrouhleni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43179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'1 1 Pol'!AE455</f>
        <v>0</v>
      </c>
      <c r="G39" s="145">
        <f>'1 1 Pol'!AF455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43</v>
      </c>
      <c r="C40" s="149" t="s">
        <v>45</v>
      </c>
      <c r="D40" s="150"/>
      <c r="E40" s="150"/>
      <c r="F40" s="151">
        <f>'1 1 Pol'!AE455</f>
        <v>0</v>
      </c>
      <c r="G40" s="152">
        <f>'1 1 Pol'!AF455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'1 1 Pol'!AE455</f>
        <v>0</v>
      </c>
      <c r="G41" s="146">
        <f>'1 1 Pol'!AF455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54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55</v>
      </c>
      <c r="C49" s="179" t="s">
        <v>56</v>
      </c>
      <c r="D49" s="180"/>
      <c r="E49" s="180"/>
      <c r="F49" s="185" t="s">
        <v>24</v>
      </c>
      <c r="G49" s="186"/>
      <c r="H49" s="186"/>
      <c r="I49" s="186">
        <f>'1 1 Pol'!G8</f>
        <v>0</v>
      </c>
      <c r="J49" s="183" t="str">
        <f>IF(I66=0,"",I49/I66*100)</f>
        <v/>
      </c>
    </row>
    <row r="50" spans="1:10" ht="25.5" customHeight="1" x14ac:dyDescent="0.2">
      <c r="A50" s="173"/>
      <c r="B50" s="178" t="s">
        <v>57</v>
      </c>
      <c r="C50" s="179" t="s">
        <v>58</v>
      </c>
      <c r="D50" s="180"/>
      <c r="E50" s="180"/>
      <c r="F50" s="185" t="s">
        <v>24</v>
      </c>
      <c r="G50" s="186"/>
      <c r="H50" s="186"/>
      <c r="I50" s="186">
        <f>'1 1 Pol'!G11</f>
        <v>0</v>
      </c>
      <c r="J50" s="183" t="str">
        <f>IF(I66=0,"",I50/I66*100)</f>
        <v/>
      </c>
    </row>
    <row r="51" spans="1:10" ht="25.5" customHeight="1" x14ac:dyDescent="0.2">
      <c r="A51" s="173"/>
      <c r="B51" s="178" t="s">
        <v>59</v>
      </c>
      <c r="C51" s="179" t="s">
        <v>60</v>
      </c>
      <c r="D51" s="180"/>
      <c r="E51" s="180"/>
      <c r="F51" s="185" t="s">
        <v>24</v>
      </c>
      <c r="G51" s="186"/>
      <c r="H51" s="186"/>
      <c r="I51" s="186">
        <f>'1 1 Pol'!G23</f>
        <v>0</v>
      </c>
      <c r="J51" s="183" t="str">
        <f>IF(I66=0,"",I51/I66*100)</f>
        <v/>
      </c>
    </row>
    <row r="52" spans="1:10" ht="25.5" customHeight="1" x14ac:dyDescent="0.2">
      <c r="A52" s="173"/>
      <c r="B52" s="178" t="s">
        <v>61</v>
      </c>
      <c r="C52" s="179" t="s">
        <v>62</v>
      </c>
      <c r="D52" s="180"/>
      <c r="E52" s="180"/>
      <c r="F52" s="185" t="s">
        <v>24</v>
      </c>
      <c r="G52" s="186"/>
      <c r="H52" s="186"/>
      <c r="I52" s="186">
        <f>'1 1 Pol'!G27</f>
        <v>0</v>
      </c>
      <c r="J52" s="183" t="str">
        <f>IF(I66=0,"",I52/I66*100)</f>
        <v/>
      </c>
    </row>
    <row r="53" spans="1:10" ht="25.5" customHeight="1" x14ac:dyDescent="0.2">
      <c r="A53" s="173"/>
      <c r="B53" s="178" t="s">
        <v>63</v>
      </c>
      <c r="C53" s="179" t="s">
        <v>64</v>
      </c>
      <c r="D53" s="180"/>
      <c r="E53" s="180"/>
      <c r="F53" s="185" t="s">
        <v>24</v>
      </c>
      <c r="G53" s="186"/>
      <c r="H53" s="186"/>
      <c r="I53" s="186">
        <f>'1 1 Pol'!G32</f>
        <v>0</v>
      </c>
      <c r="J53" s="183" t="str">
        <f>IF(I66=0,"",I53/I66*100)</f>
        <v/>
      </c>
    </row>
    <row r="54" spans="1:10" ht="25.5" customHeight="1" x14ac:dyDescent="0.2">
      <c r="A54" s="173"/>
      <c r="B54" s="178" t="s">
        <v>65</v>
      </c>
      <c r="C54" s="179" t="s">
        <v>66</v>
      </c>
      <c r="D54" s="180"/>
      <c r="E54" s="180"/>
      <c r="F54" s="185" t="s">
        <v>24</v>
      </c>
      <c r="G54" s="186"/>
      <c r="H54" s="186"/>
      <c r="I54" s="186">
        <f>'1 1 Pol'!G39</f>
        <v>0</v>
      </c>
      <c r="J54" s="183" t="str">
        <f>IF(I66=0,"",I54/I66*100)</f>
        <v/>
      </c>
    </row>
    <row r="55" spans="1:10" ht="25.5" customHeight="1" x14ac:dyDescent="0.2">
      <c r="A55" s="173"/>
      <c r="B55" s="178" t="s">
        <v>67</v>
      </c>
      <c r="C55" s="179" t="s">
        <v>68</v>
      </c>
      <c r="D55" s="180"/>
      <c r="E55" s="180"/>
      <c r="F55" s="185" t="s">
        <v>25</v>
      </c>
      <c r="G55" s="186"/>
      <c r="H55" s="186"/>
      <c r="I55" s="186">
        <f>'1 1 Pol'!G136</f>
        <v>0</v>
      </c>
      <c r="J55" s="183" t="str">
        <f>IF(I66=0,"",I55/I66*100)</f>
        <v/>
      </c>
    </row>
    <row r="56" spans="1:10" ht="25.5" customHeight="1" x14ac:dyDescent="0.2">
      <c r="A56" s="173"/>
      <c r="B56" s="178" t="s">
        <v>69</v>
      </c>
      <c r="C56" s="179" t="s">
        <v>70</v>
      </c>
      <c r="D56" s="180"/>
      <c r="E56" s="180"/>
      <c r="F56" s="185" t="s">
        <v>25</v>
      </c>
      <c r="G56" s="186"/>
      <c r="H56" s="186"/>
      <c r="I56" s="186">
        <f>'1 1 Pol'!G152</f>
        <v>0</v>
      </c>
      <c r="J56" s="183" t="str">
        <f>IF(I66=0,"",I56/I66*100)</f>
        <v/>
      </c>
    </row>
    <row r="57" spans="1:10" ht="25.5" customHeight="1" x14ac:dyDescent="0.2">
      <c r="A57" s="173"/>
      <c r="B57" s="178" t="s">
        <v>71</v>
      </c>
      <c r="C57" s="179" t="s">
        <v>72</v>
      </c>
      <c r="D57" s="180"/>
      <c r="E57" s="180"/>
      <c r="F57" s="185" t="s">
        <v>25</v>
      </c>
      <c r="G57" s="186"/>
      <c r="H57" s="186"/>
      <c r="I57" s="186">
        <f>'1 1 Pol'!G332</f>
        <v>0</v>
      </c>
      <c r="J57" s="183" t="str">
        <f>IF(I66=0,"",I57/I66*100)</f>
        <v/>
      </c>
    </row>
    <row r="58" spans="1:10" ht="25.5" customHeight="1" x14ac:dyDescent="0.2">
      <c r="A58" s="173"/>
      <c r="B58" s="178" t="s">
        <v>73</v>
      </c>
      <c r="C58" s="179" t="s">
        <v>74</v>
      </c>
      <c r="D58" s="180"/>
      <c r="E58" s="180"/>
      <c r="F58" s="185" t="s">
        <v>25</v>
      </c>
      <c r="G58" s="186"/>
      <c r="H58" s="186"/>
      <c r="I58" s="186">
        <f>'1 1 Pol'!G384</f>
        <v>0</v>
      </c>
      <c r="J58" s="183" t="str">
        <f>IF(I66=0,"",I58/I66*100)</f>
        <v/>
      </c>
    </row>
    <row r="59" spans="1:10" ht="25.5" customHeight="1" x14ac:dyDescent="0.2">
      <c r="A59" s="173"/>
      <c r="B59" s="178" t="s">
        <v>75</v>
      </c>
      <c r="C59" s="179" t="s">
        <v>76</v>
      </c>
      <c r="D59" s="180"/>
      <c r="E59" s="180"/>
      <c r="F59" s="185" t="s">
        <v>25</v>
      </c>
      <c r="G59" s="186"/>
      <c r="H59" s="186"/>
      <c r="I59" s="186">
        <f>'1 1 Pol'!G387</f>
        <v>0</v>
      </c>
      <c r="J59" s="183" t="str">
        <f>IF(I66=0,"",I59/I66*100)</f>
        <v/>
      </c>
    </row>
    <row r="60" spans="1:10" ht="25.5" customHeight="1" x14ac:dyDescent="0.2">
      <c r="A60" s="173"/>
      <c r="B60" s="178" t="s">
        <v>77</v>
      </c>
      <c r="C60" s="179" t="s">
        <v>78</v>
      </c>
      <c r="D60" s="180"/>
      <c r="E60" s="180"/>
      <c r="F60" s="185" t="s">
        <v>25</v>
      </c>
      <c r="G60" s="186"/>
      <c r="H60" s="186"/>
      <c r="I60" s="186">
        <f>'1 1 Pol'!G400</f>
        <v>0</v>
      </c>
      <c r="J60" s="183" t="str">
        <f>IF(I66=0,"",I60/I66*100)</f>
        <v/>
      </c>
    </row>
    <row r="61" spans="1:10" ht="25.5" customHeight="1" x14ac:dyDescent="0.2">
      <c r="A61" s="173"/>
      <c r="B61" s="178" t="s">
        <v>79</v>
      </c>
      <c r="C61" s="179" t="s">
        <v>80</v>
      </c>
      <c r="D61" s="180"/>
      <c r="E61" s="180"/>
      <c r="F61" s="185" t="s">
        <v>25</v>
      </c>
      <c r="G61" s="186"/>
      <c r="H61" s="186"/>
      <c r="I61" s="186">
        <f>'1 1 Pol'!G407</f>
        <v>0</v>
      </c>
      <c r="J61" s="183" t="str">
        <f>IF(I66=0,"",I61/I66*100)</f>
        <v/>
      </c>
    </row>
    <row r="62" spans="1:10" ht="25.5" customHeight="1" x14ac:dyDescent="0.2">
      <c r="A62" s="173"/>
      <c r="B62" s="178" t="s">
        <v>81</v>
      </c>
      <c r="C62" s="179" t="s">
        <v>82</v>
      </c>
      <c r="D62" s="180"/>
      <c r="E62" s="180"/>
      <c r="F62" s="185" t="s">
        <v>26</v>
      </c>
      <c r="G62" s="186"/>
      <c r="H62" s="186"/>
      <c r="I62" s="186">
        <f>'1 1 Pol'!G425</f>
        <v>0</v>
      </c>
      <c r="J62" s="183" t="str">
        <f>IF(I66=0,"",I62/I66*100)</f>
        <v/>
      </c>
    </row>
    <row r="63" spans="1:10" ht="25.5" customHeight="1" x14ac:dyDescent="0.2">
      <c r="A63" s="173"/>
      <c r="B63" s="178" t="s">
        <v>83</v>
      </c>
      <c r="C63" s="179" t="s">
        <v>84</v>
      </c>
      <c r="D63" s="180"/>
      <c r="E63" s="180"/>
      <c r="F63" s="185" t="s">
        <v>85</v>
      </c>
      <c r="G63" s="186"/>
      <c r="H63" s="186"/>
      <c r="I63" s="186">
        <f>'1 1 Pol'!G441</f>
        <v>0</v>
      </c>
      <c r="J63" s="183" t="str">
        <f>IF(I66=0,"",I63/I66*100)</f>
        <v/>
      </c>
    </row>
    <row r="64" spans="1:10" ht="25.5" customHeight="1" x14ac:dyDescent="0.2">
      <c r="A64" s="173"/>
      <c r="B64" s="178" t="s">
        <v>86</v>
      </c>
      <c r="C64" s="179" t="s">
        <v>27</v>
      </c>
      <c r="D64" s="180"/>
      <c r="E64" s="180"/>
      <c r="F64" s="185" t="s">
        <v>86</v>
      </c>
      <c r="G64" s="186"/>
      <c r="H64" s="186"/>
      <c r="I64" s="186">
        <f>'1 1 Pol'!G448</f>
        <v>0</v>
      </c>
      <c r="J64" s="183" t="str">
        <f>IF(I66=0,"",I64/I66*100)</f>
        <v/>
      </c>
    </row>
    <row r="65" spans="1:10" ht="25.5" customHeight="1" x14ac:dyDescent="0.2">
      <c r="A65" s="173"/>
      <c r="B65" s="178" t="s">
        <v>87</v>
      </c>
      <c r="C65" s="179" t="s">
        <v>28</v>
      </c>
      <c r="D65" s="180"/>
      <c r="E65" s="180"/>
      <c r="F65" s="185" t="s">
        <v>87</v>
      </c>
      <c r="G65" s="186"/>
      <c r="H65" s="186"/>
      <c r="I65" s="186">
        <f>'1 1 Pol'!G451</f>
        <v>0</v>
      </c>
      <c r="J65" s="183" t="str">
        <f>IF(I66=0,"",I65/I66*100)</f>
        <v/>
      </c>
    </row>
    <row r="66" spans="1:10" ht="25.5" customHeight="1" x14ac:dyDescent="0.2">
      <c r="A66" s="174"/>
      <c r="B66" s="181" t="s">
        <v>1</v>
      </c>
      <c r="C66" s="181"/>
      <c r="D66" s="182"/>
      <c r="E66" s="182"/>
      <c r="F66" s="187"/>
      <c r="G66" s="188"/>
      <c r="H66" s="188"/>
      <c r="I66" s="188">
        <f>SUM(I49:I65)</f>
        <v>0</v>
      </c>
      <c r="J66" s="184">
        <f>SUM(J49:J65)</f>
        <v>0</v>
      </c>
    </row>
    <row r="67" spans="1:10" x14ac:dyDescent="0.2">
      <c r="F67" s="129"/>
      <c r="G67" s="128"/>
      <c r="H67" s="129"/>
      <c r="I67" s="128"/>
      <c r="J67" s="130"/>
    </row>
    <row r="68" spans="1:10" x14ac:dyDescent="0.2">
      <c r="F68" s="129"/>
      <c r="G68" s="128"/>
      <c r="H68" s="129"/>
      <c r="I68" s="128"/>
      <c r="J68" s="130"/>
    </row>
    <row r="69" spans="1:10" x14ac:dyDescent="0.2">
      <c r="F69" s="129"/>
      <c r="G69" s="128"/>
      <c r="H69" s="129"/>
      <c r="I69" s="128"/>
      <c r="J69" s="130"/>
    </row>
  </sheetData>
  <sheetProtection algorithmName="SHA-512" hashValue="D6jaizaOgoZSJ/eiaf5n9Pnmu31vP5RW7R/+VkAomFilPE31kMNmb5i7IYa8NpQc0wd7pMFmh2OizJKoeruMpw==" saltValue="ulxuL4j+jVCCvdD5696tF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D9jmQcb5MDxpd5wtlL2CnZKdj85LY9h6tqiPJFqIWHSsBto6kEbp4JyueIKJpnINKbhsP2GdZFyR78mRhyQW+A==" saltValue="q+uo30EHEL1HfAmngJu7C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1" t="s">
        <v>88</v>
      </c>
      <c r="B1" s="191"/>
      <c r="C1" s="191"/>
      <c r="D1" s="191"/>
      <c r="E1" s="191"/>
      <c r="F1" s="191"/>
      <c r="G1" s="191"/>
      <c r="AG1" t="s">
        <v>89</v>
      </c>
    </row>
    <row r="2" spans="1:60" ht="24.95" customHeight="1" x14ac:dyDescent="0.2">
      <c r="A2" s="192" t="s">
        <v>7</v>
      </c>
      <c r="B2" s="77" t="s">
        <v>49</v>
      </c>
      <c r="C2" s="195" t="s">
        <v>45</v>
      </c>
      <c r="D2" s="193"/>
      <c r="E2" s="193"/>
      <c r="F2" s="193"/>
      <c r="G2" s="194"/>
      <c r="AG2" t="s">
        <v>90</v>
      </c>
    </row>
    <row r="3" spans="1:60" ht="24.95" customHeight="1" x14ac:dyDescent="0.2">
      <c r="A3" s="192" t="s">
        <v>8</v>
      </c>
      <c r="B3" s="77" t="s">
        <v>43</v>
      </c>
      <c r="C3" s="195" t="s">
        <v>45</v>
      </c>
      <c r="D3" s="193"/>
      <c r="E3" s="193"/>
      <c r="F3" s="193"/>
      <c r="G3" s="194"/>
      <c r="AC3" s="127" t="s">
        <v>90</v>
      </c>
      <c r="AG3" t="s">
        <v>91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92</v>
      </c>
    </row>
    <row r="5" spans="1:60" x14ac:dyDescent="0.2">
      <c r="D5" s="190"/>
    </row>
    <row r="6" spans="1:60" ht="38.25" x14ac:dyDescent="0.2">
      <c r="A6" s="202" t="s">
        <v>93</v>
      </c>
      <c r="B6" s="204" t="s">
        <v>94</v>
      </c>
      <c r="C6" s="204" t="s">
        <v>95</v>
      </c>
      <c r="D6" s="203" t="s">
        <v>96</v>
      </c>
      <c r="E6" s="202" t="s">
        <v>97</v>
      </c>
      <c r="F6" s="201" t="s">
        <v>98</v>
      </c>
      <c r="G6" s="202" t="s">
        <v>29</v>
      </c>
      <c r="H6" s="205" t="s">
        <v>30</v>
      </c>
      <c r="I6" s="205" t="s">
        <v>99</v>
      </c>
      <c r="J6" s="205" t="s">
        <v>31</v>
      </c>
      <c r="K6" s="205" t="s">
        <v>100</v>
      </c>
      <c r="L6" s="205" t="s">
        <v>101</v>
      </c>
      <c r="M6" s="205" t="s">
        <v>102</v>
      </c>
      <c r="N6" s="205" t="s">
        <v>103</v>
      </c>
      <c r="O6" s="205" t="s">
        <v>104</v>
      </c>
      <c r="P6" s="205" t="s">
        <v>105</v>
      </c>
      <c r="Q6" s="205" t="s">
        <v>106</v>
      </c>
      <c r="R6" s="205" t="s">
        <v>107</v>
      </c>
      <c r="S6" s="205" t="s">
        <v>108</v>
      </c>
      <c r="T6" s="205" t="s">
        <v>109</v>
      </c>
      <c r="U6" s="205" t="s">
        <v>110</v>
      </c>
      <c r="V6" s="205" t="s">
        <v>111</v>
      </c>
      <c r="W6" s="205" t="s">
        <v>112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19" t="s">
        <v>113</v>
      </c>
      <c r="B8" s="220" t="s">
        <v>55</v>
      </c>
      <c r="C8" s="244" t="s">
        <v>56</v>
      </c>
      <c r="D8" s="221"/>
      <c r="E8" s="222"/>
      <c r="F8" s="223"/>
      <c r="G8" s="223">
        <f>SUMIF(AG9:AG10,"&lt;&gt;NOR",G9:G10)</f>
        <v>0</v>
      </c>
      <c r="H8" s="223"/>
      <c r="I8" s="223">
        <f>SUM(I9:I10)</f>
        <v>0</v>
      </c>
      <c r="J8" s="223"/>
      <c r="K8" s="223">
        <f>SUM(K9:K10)</f>
        <v>0</v>
      </c>
      <c r="L8" s="223"/>
      <c r="M8" s="223">
        <f>SUM(M9:M10)</f>
        <v>0</v>
      </c>
      <c r="N8" s="223"/>
      <c r="O8" s="223">
        <f>SUM(O9:O10)</f>
        <v>0.03</v>
      </c>
      <c r="P8" s="223"/>
      <c r="Q8" s="223">
        <f>SUM(Q9:Q10)</f>
        <v>0</v>
      </c>
      <c r="R8" s="223"/>
      <c r="S8" s="223"/>
      <c r="T8" s="224"/>
      <c r="U8" s="218"/>
      <c r="V8" s="218">
        <f>SUM(V9:V10)</f>
        <v>3.7</v>
      </c>
      <c r="W8" s="218"/>
      <c r="AG8" t="s">
        <v>114</v>
      </c>
    </row>
    <row r="9" spans="1:60" ht="33.75" outlineLevel="1" x14ac:dyDescent="0.2">
      <c r="A9" s="225">
        <v>1</v>
      </c>
      <c r="B9" s="226" t="s">
        <v>115</v>
      </c>
      <c r="C9" s="245" t="s">
        <v>116</v>
      </c>
      <c r="D9" s="227" t="s">
        <v>117</v>
      </c>
      <c r="E9" s="228">
        <v>2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1.525E-2</v>
      </c>
      <c r="O9" s="230">
        <f>ROUND(E9*N9,2)</f>
        <v>0.03</v>
      </c>
      <c r="P9" s="230">
        <v>0</v>
      </c>
      <c r="Q9" s="230">
        <f>ROUND(E9*P9,2)</f>
        <v>0</v>
      </c>
      <c r="R9" s="230" t="s">
        <v>118</v>
      </c>
      <c r="S9" s="230" t="s">
        <v>119</v>
      </c>
      <c r="T9" s="231" t="s">
        <v>119</v>
      </c>
      <c r="U9" s="215">
        <v>1.849</v>
      </c>
      <c r="V9" s="215">
        <f>ROUND(E9*U9,2)</f>
        <v>3.7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120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13"/>
      <c r="B10" s="214"/>
      <c r="C10" s="246" t="s">
        <v>121</v>
      </c>
      <c r="D10" s="232"/>
      <c r="E10" s="232"/>
      <c r="F10" s="232"/>
      <c r="G10" s="232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122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x14ac:dyDescent="0.2">
      <c r="A11" s="219" t="s">
        <v>113</v>
      </c>
      <c r="B11" s="220" t="s">
        <v>57</v>
      </c>
      <c r="C11" s="244" t="s">
        <v>58</v>
      </c>
      <c r="D11" s="221"/>
      <c r="E11" s="222"/>
      <c r="F11" s="223"/>
      <c r="G11" s="223">
        <f>SUMIF(AG12:AG22,"&lt;&gt;NOR",G12:G22)</f>
        <v>0</v>
      </c>
      <c r="H11" s="223"/>
      <c r="I11" s="223">
        <f>SUM(I12:I22)</f>
        <v>0</v>
      </c>
      <c r="J11" s="223"/>
      <c r="K11" s="223">
        <f>SUM(K12:K22)</f>
        <v>0</v>
      </c>
      <c r="L11" s="223"/>
      <c r="M11" s="223">
        <f>SUM(M12:M22)</f>
        <v>0</v>
      </c>
      <c r="N11" s="223"/>
      <c r="O11" s="223">
        <f>SUM(O12:O22)</f>
        <v>3.03</v>
      </c>
      <c r="P11" s="223"/>
      <c r="Q11" s="223">
        <f>SUM(Q12:Q22)</f>
        <v>0</v>
      </c>
      <c r="R11" s="223"/>
      <c r="S11" s="223"/>
      <c r="T11" s="224"/>
      <c r="U11" s="218"/>
      <c r="V11" s="218">
        <f>SUM(V12:V22)</f>
        <v>125.92</v>
      </c>
      <c r="W11" s="218"/>
      <c r="AG11" t="s">
        <v>114</v>
      </c>
    </row>
    <row r="12" spans="1:60" outlineLevel="1" x14ac:dyDescent="0.2">
      <c r="A12" s="225">
        <v>2</v>
      </c>
      <c r="B12" s="226" t="s">
        <v>123</v>
      </c>
      <c r="C12" s="245" t="s">
        <v>124</v>
      </c>
      <c r="D12" s="227" t="s">
        <v>117</v>
      </c>
      <c r="E12" s="228">
        <v>112.863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4.0000000000000003E-5</v>
      </c>
      <c r="O12" s="230">
        <f>ROUND(E12*N12,2)</f>
        <v>0</v>
      </c>
      <c r="P12" s="230">
        <v>0</v>
      </c>
      <c r="Q12" s="230">
        <f>ROUND(E12*P12,2)</f>
        <v>0</v>
      </c>
      <c r="R12" s="230" t="s">
        <v>118</v>
      </c>
      <c r="S12" s="230" t="s">
        <v>119</v>
      </c>
      <c r="T12" s="231" t="s">
        <v>119</v>
      </c>
      <c r="U12" s="215">
        <v>7.8E-2</v>
      </c>
      <c r="V12" s="215">
        <f>ROUND(E12*U12,2)</f>
        <v>8.8000000000000007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120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ht="22.5" outlineLevel="1" x14ac:dyDescent="0.2">
      <c r="A13" s="213"/>
      <c r="B13" s="214"/>
      <c r="C13" s="246" t="s">
        <v>125</v>
      </c>
      <c r="D13" s="232"/>
      <c r="E13" s="232"/>
      <c r="F13" s="232"/>
      <c r="G13" s="232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122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33" t="str">
        <f>C13</f>
        <v>které se zřizují před úpravami povrchu, a obalení osazených dveřních zárubní před znečištěním při úpravách povrchu nástřikem plastických maltovin včetně pozdějšího odkrytí,</v>
      </c>
      <c r="BB13" s="206"/>
      <c r="BC13" s="206"/>
      <c r="BD13" s="206"/>
      <c r="BE13" s="206"/>
      <c r="BF13" s="206"/>
      <c r="BG13" s="206"/>
      <c r="BH13" s="206"/>
    </row>
    <row r="14" spans="1:60" ht="22.5" outlineLevel="1" x14ac:dyDescent="0.2">
      <c r="A14" s="213"/>
      <c r="B14" s="214"/>
      <c r="C14" s="247" t="s">
        <v>126</v>
      </c>
      <c r="D14" s="216"/>
      <c r="E14" s="217">
        <v>112.863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127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25">
        <v>3</v>
      </c>
      <c r="B15" s="226" t="s">
        <v>128</v>
      </c>
      <c r="C15" s="245" t="s">
        <v>129</v>
      </c>
      <c r="D15" s="227" t="s">
        <v>130</v>
      </c>
      <c r="E15" s="228">
        <v>286.83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2.3800000000000002E-3</v>
      </c>
      <c r="O15" s="230">
        <f>ROUND(E15*N15,2)</f>
        <v>0.68</v>
      </c>
      <c r="P15" s="230">
        <v>0</v>
      </c>
      <c r="Q15" s="230">
        <f>ROUND(E15*P15,2)</f>
        <v>0</v>
      </c>
      <c r="R15" s="230" t="s">
        <v>131</v>
      </c>
      <c r="S15" s="230" t="s">
        <v>119</v>
      </c>
      <c r="T15" s="231" t="s">
        <v>119</v>
      </c>
      <c r="U15" s="215">
        <v>0.18232999999999999</v>
      </c>
      <c r="V15" s="215">
        <f>ROUND(E15*U15,2)</f>
        <v>52.3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120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22.5" outlineLevel="1" x14ac:dyDescent="0.2">
      <c r="A16" s="213"/>
      <c r="B16" s="214"/>
      <c r="C16" s="247" t="s">
        <v>132</v>
      </c>
      <c r="D16" s="216"/>
      <c r="E16" s="217">
        <v>286.83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127</v>
      </c>
      <c r="AH16" s="206">
        <v>0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2.5" outlineLevel="1" x14ac:dyDescent="0.2">
      <c r="A17" s="225">
        <v>4</v>
      </c>
      <c r="B17" s="226" t="s">
        <v>133</v>
      </c>
      <c r="C17" s="245" t="s">
        <v>134</v>
      </c>
      <c r="D17" s="227" t="s">
        <v>117</v>
      </c>
      <c r="E17" s="228">
        <v>320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3.5500000000000002E-3</v>
      </c>
      <c r="O17" s="230">
        <f>ROUND(E17*N17,2)</f>
        <v>1.1399999999999999</v>
      </c>
      <c r="P17" s="230">
        <v>0</v>
      </c>
      <c r="Q17" s="230">
        <f>ROUND(E17*P17,2)</f>
        <v>0</v>
      </c>
      <c r="R17" s="230" t="s">
        <v>131</v>
      </c>
      <c r="S17" s="230" t="s">
        <v>119</v>
      </c>
      <c r="T17" s="231" t="s">
        <v>119</v>
      </c>
      <c r="U17" s="215">
        <v>0.17016000000000001</v>
      </c>
      <c r="V17" s="215">
        <f>ROUND(E17*U17,2)</f>
        <v>54.45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120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47" t="s">
        <v>135</v>
      </c>
      <c r="D18" s="216"/>
      <c r="E18" s="217">
        <v>320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127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25">
        <v>5</v>
      </c>
      <c r="B19" s="226" t="s">
        <v>136</v>
      </c>
      <c r="C19" s="245" t="s">
        <v>137</v>
      </c>
      <c r="D19" s="227" t="s">
        <v>130</v>
      </c>
      <c r="E19" s="228">
        <v>57.064999999999998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2.12E-2</v>
      </c>
      <c r="O19" s="230">
        <f>ROUND(E19*N19,2)</f>
        <v>1.21</v>
      </c>
      <c r="P19" s="230">
        <v>0</v>
      </c>
      <c r="Q19" s="230">
        <f>ROUND(E19*P19,2)</f>
        <v>0</v>
      </c>
      <c r="R19" s="230" t="s">
        <v>131</v>
      </c>
      <c r="S19" s="230" t="s">
        <v>119</v>
      </c>
      <c r="T19" s="231" t="s">
        <v>119</v>
      </c>
      <c r="U19" s="215">
        <v>0.18179999999999999</v>
      </c>
      <c r="V19" s="215">
        <f>ROUND(E19*U19,2)</f>
        <v>10.37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120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13"/>
      <c r="B20" s="214"/>
      <c r="C20" s="246" t="s">
        <v>138</v>
      </c>
      <c r="D20" s="232"/>
      <c r="E20" s="232"/>
      <c r="F20" s="232"/>
      <c r="G20" s="232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122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13"/>
      <c r="B21" s="214"/>
      <c r="C21" s="248" t="s">
        <v>139</v>
      </c>
      <c r="D21" s="234"/>
      <c r="E21" s="234"/>
      <c r="F21" s="234"/>
      <c r="G21" s="234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140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ht="22.5" outlineLevel="1" x14ac:dyDescent="0.2">
      <c r="A22" s="213"/>
      <c r="B22" s="214"/>
      <c r="C22" s="247" t="s">
        <v>141</v>
      </c>
      <c r="D22" s="216"/>
      <c r="E22" s="217">
        <v>57.064999999999998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127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x14ac:dyDescent="0.2">
      <c r="A23" s="219" t="s">
        <v>113</v>
      </c>
      <c r="B23" s="220" t="s">
        <v>59</v>
      </c>
      <c r="C23" s="244" t="s">
        <v>60</v>
      </c>
      <c r="D23" s="221"/>
      <c r="E23" s="222"/>
      <c r="F23" s="223"/>
      <c r="G23" s="223">
        <f>SUMIF(AG24:AG26,"&lt;&gt;NOR",G24:G26)</f>
        <v>0</v>
      </c>
      <c r="H23" s="223"/>
      <c r="I23" s="223">
        <f>SUM(I24:I26)</f>
        <v>0</v>
      </c>
      <c r="J23" s="223"/>
      <c r="K23" s="223">
        <f>SUM(K24:K26)</f>
        <v>0</v>
      </c>
      <c r="L23" s="223"/>
      <c r="M23" s="223">
        <f>SUM(M24:M26)</f>
        <v>0</v>
      </c>
      <c r="N23" s="223"/>
      <c r="O23" s="223">
        <f>SUM(O24:O26)</f>
        <v>0.42</v>
      </c>
      <c r="P23" s="223"/>
      <c r="Q23" s="223">
        <f>SUM(Q24:Q26)</f>
        <v>0</v>
      </c>
      <c r="R23" s="223"/>
      <c r="S23" s="223"/>
      <c r="T23" s="224"/>
      <c r="U23" s="218"/>
      <c r="V23" s="218">
        <f>SUM(V24:V26)</f>
        <v>22.9</v>
      </c>
      <c r="W23" s="218"/>
      <c r="AG23" t="s">
        <v>114</v>
      </c>
    </row>
    <row r="24" spans="1:60" ht="22.5" outlineLevel="1" x14ac:dyDescent="0.2">
      <c r="A24" s="225">
        <v>6</v>
      </c>
      <c r="B24" s="226" t="s">
        <v>142</v>
      </c>
      <c r="C24" s="245" t="s">
        <v>143</v>
      </c>
      <c r="D24" s="227" t="s">
        <v>117</v>
      </c>
      <c r="E24" s="228">
        <v>86.35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4.8300000000000001E-3</v>
      </c>
      <c r="O24" s="230">
        <f>ROUND(E24*N24,2)</f>
        <v>0.42</v>
      </c>
      <c r="P24" s="230">
        <v>0</v>
      </c>
      <c r="Q24" s="230">
        <f>ROUND(E24*P24,2)</f>
        <v>0</v>
      </c>
      <c r="R24" s="230" t="s">
        <v>131</v>
      </c>
      <c r="S24" s="230" t="s">
        <v>119</v>
      </c>
      <c r="T24" s="231" t="s">
        <v>119</v>
      </c>
      <c r="U24" s="215">
        <v>0.26524999999999999</v>
      </c>
      <c r="V24" s="215">
        <f>ROUND(E24*U24,2)</f>
        <v>22.9</v>
      </c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120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13"/>
      <c r="B25" s="214"/>
      <c r="C25" s="246" t="s">
        <v>144</v>
      </c>
      <c r="D25" s="232"/>
      <c r="E25" s="232"/>
      <c r="F25" s="232"/>
      <c r="G25" s="232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122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13"/>
      <c r="B26" s="214"/>
      <c r="C26" s="248" t="s">
        <v>145</v>
      </c>
      <c r="D26" s="234"/>
      <c r="E26" s="234"/>
      <c r="F26" s="234"/>
      <c r="G26" s="234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140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x14ac:dyDescent="0.2">
      <c r="A27" s="219" t="s">
        <v>113</v>
      </c>
      <c r="B27" s="220" t="s">
        <v>61</v>
      </c>
      <c r="C27" s="244" t="s">
        <v>62</v>
      </c>
      <c r="D27" s="221"/>
      <c r="E27" s="222"/>
      <c r="F27" s="223"/>
      <c r="G27" s="223">
        <f>SUMIF(AG28:AG31,"&lt;&gt;NOR",G28:G31)</f>
        <v>0</v>
      </c>
      <c r="H27" s="223"/>
      <c r="I27" s="223">
        <f>SUM(I28:I31)</f>
        <v>0</v>
      </c>
      <c r="J27" s="223"/>
      <c r="K27" s="223">
        <f>SUM(K28:K31)</f>
        <v>0</v>
      </c>
      <c r="L27" s="223"/>
      <c r="M27" s="223">
        <f>SUM(M28:M31)</f>
        <v>0</v>
      </c>
      <c r="N27" s="223"/>
      <c r="O27" s="223">
        <f>SUM(O28:O31)</f>
        <v>1.19</v>
      </c>
      <c r="P27" s="223"/>
      <c r="Q27" s="223">
        <f>SUM(Q28:Q31)</f>
        <v>0</v>
      </c>
      <c r="R27" s="223"/>
      <c r="S27" s="223"/>
      <c r="T27" s="224"/>
      <c r="U27" s="218"/>
      <c r="V27" s="218">
        <f>SUM(V28:V31)</f>
        <v>86.35</v>
      </c>
      <c r="W27" s="218"/>
      <c r="AG27" t="s">
        <v>114</v>
      </c>
    </row>
    <row r="28" spans="1:60" outlineLevel="1" x14ac:dyDescent="0.2">
      <c r="A28" s="225">
        <v>7</v>
      </c>
      <c r="B28" s="226" t="s">
        <v>146</v>
      </c>
      <c r="C28" s="245" t="s">
        <v>147</v>
      </c>
      <c r="D28" s="227" t="s">
        <v>117</v>
      </c>
      <c r="E28" s="228">
        <v>200.24950000000001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5.9199999999999999E-3</v>
      </c>
      <c r="O28" s="230">
        <f>ROUND(E28*N28,2)</f>
        <v>1.19</v>
      </c>
      <c r="P28" s="230">
        <v>0</v>
      </c>
      <c r="Q28" s="230">
        <f>ROUND(E28*P28,2)</f>
        <v>0</v>
      </c>
      <c r="R28" s="230" t="s">
        <v>148</v>
      </c>
      <c r="S28" s="230" t="s">
        <v>119</v>
      </c>
      <c r="T28" s="231" t="s">
        <v>119</v>
      </c>
      <c r="U28" s="215">
        <v>0.26</v>
      </c>
      <c r="V28" s="215">
        <f>ROUND(E28*U28,2)</f>
        <v>52.06</v>
      </c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120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13"/>
      <c r="B29" s="214"/>
      <c r="C29" s="247" t="s">
        <v>149</v>
      </c>
      <c r="D29" s="216"/>
      <c r="E29" s="217">
        <v>200.24950000000001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127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35">
        <v>8</v>
      </c>
      <c r="B30" s="236" t="s">
        <v>150</v>
      </c>
      <c r="C30" s="249" t="s">
        <v>151</v>
      </c>
      <c r="D30" s="237" t="s">
        <v>152</v>
      </c>
      <c r="E30" s="238">
        <v>4.6660000000000004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0" t="s">
        <v>148</v>
      </c>
      <c r="S30" s="240" t="s">
        <v>119</v>
      </c>
      <c r="T30" s="241" t="s">
        <v>119</v>
      </c>
      <c r="U30" s="215">
        <v>7.3479999999999999</v>
      </c>
      <c r="V30" s="215">
        <f>ROUND(E30*U30,2)</f>
        <v>34.29</v>
      </c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153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ht="33.75" outlineLevel="1" x14ac:dyDescent="0.2">
      <c r="A31" s="235">
        <v>9</v>
      </c>
      <c r="B31" s="236" t="s">
        <v>154</v>
      </c>
      <c r="C31" s="249" t="s">
        <v>155</v>
      </c>
      <c r="D31" s="237" t="s">
        <v>152</v>
      </c>
      <c r="E31" s="238">
        <v>4.6660000000000004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0" t="s">
        <v>148</v>
      </c>
      <c r="S31" s="240" t="s">
        <v>119</v>
      </c>
      <c r="T31" s="241" t="s">
        <v>119</v>
      </c>
      <c r="U31" s="215">
        <v>0</v>
      </c>
      <c r="V31" s="215">
        <f>ROUND(E31*U31,2)</f>
        <v>0</v>
      </c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153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x14ac:dyDescent="0.2">
      <c r="A32" s="219" t="s">
        <v>113</v>
      </c>
      <c r="B32" s="220" t="s">
        <v>63</v>
      </c>
      <c r="C32" s="244" t="s">
        <v>64</v>
      </c>
      <c r="D32" s="221"/>
      <c r="E32" s="222"/>
      <c r="F32" s="223"/>
      <c r="G32" s="223">
        <f>SUMIF(AG33:AG38,"&lt;&gt;NOR",G33:G38)</f>
        <v>0</v>
      </c>
      <c r="H32" s="223"/>
      <c r="I32" s="223">
        <f>SUM(I33:I38)</f>
        <v>0</v>
      </c>
      <c r="J32" s="223"/>
      <c r="K32" s="223">
        <f>SUM(K33:K38)</f>
        <v>0</v>
      </c>
      <c r="L32" s="223"/>
      <c r="M32" s="223">
        <f>SUM(M33:M38)</f>
        <v>0</v>
      </c>
      <c r="N32" s="223"/>
      <c r="O32" s="223">
        <f>SUM(O33:O38)</f>
        <v>0.02</v>
      </c>
      <c r="P32" s="223"/>
      <c r="Q32" s="223">
        <f>SUM(Q33:Q38)</f>
        <v>0</v>
      </c>
      <c r="R32" s="223"/>
      <c r="S32" s="223"/>
      <c r="T32" s="224"/>
      <c r="U32" s="218"/>
      <c r="V32" s="218">
        <f>SUM(V33:V38)</f>
        <v>280.95</v>
      </c>
      <c r="W32" s="218"/>
      <c r="AG32" t="s">
        <v>114</v>
      </c>
    </row>
    <row r="33" spans="1:60" ht="56.25" outlineLevel="1" x14ac:dyDescent="0.2">
      <c r="A33" s="225">
        <v>10</v>
      </c>
      <c r="B33" s="226" t="s">
        <v>156</v>
      </c>
      <c r="C33" s="245" t="s">
        <v>157</v>
      </c>
      <c r="D33" s="227" t="s">
        <v>117</v>
      </c>
      <c r="E33" s="228">
        <v>600.74850000000004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4.0000000000000003E-5</v>
      </c>
      <c r="O33" s="230">
        <f>ROUND(E33*N33,2)</f>
        <v>0.02</v>
      </c>
      <c r="P33" s="230">
        <v>0</v>
      </c>
      <c r="Q33" s="230">
        <f>ROUND(E33*P33,2)</f>
        <v>0</v>
      </c>
      <c r="R33" s="230" t="s">
        <v>118</v>
      </c>
      <c r="S33" s="230" t="s">
        <v>119</v>
      </c>
      <c r="T33" s="231" t="s">
        <v>119</v>
      </c>
      <c r="U33" s="215">
        <v>0.35399999999999998</v>
      </c>
      <c r="V33" s="215">
        <f>ROUND(E33*U33,2)</f>
        <v>212.66</v>
      </c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120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13"/>
      <c r="B34" s="214"/>
      <c r="C34" s="247" t="s">
        <v>158</v>
      </c>
      <c r="D34" s="216"/>
      <c r="E34" s="217">
        <v>600.74850000000004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127</v>
      </c>
      <c r="AH34" s="206">
        <v>5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25">
        <v>11</v>
      </c>
      <c r="B35" s="226" t="s">
        <v>159</v>
      </c>
      <c r="C35" s="245" t="s">
        <v>160</v>
      </c>
      <c r="D35" s="227" t="s">
        <v>117</v>
      </c>
      <c r="E35" s="228">
        <v>456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1.0000000000000001E-5</v>
      </c>
      <c r="O35" s="230">
        <f>ROUND(E35*N35,2)</f>
        <v>0</v>
      </c>
      <c r="P35" s="230">
        <v>0</v>
      </c>
      <c r="Q35" s="230">
        <f>ROUND(E35*P35,2)</f>
        <v>0</v>
      </c>
      <c r="R35" s="230" t="s">
        <v>131</v>
      </c>
      <c r="S35" s="230" t="s">
        <v>119</v>
      </c>
      <c r="T35" s="231" t="s">
        <v>119</v>
      </c>
      <c r="U35" s="215">
        <v>0.13</v>
      </c>
      <c r="V35" s="215">
        <f>ROUND(E35*U35,2)</f>
        <v>59.28</v>
      </c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120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13"/>
      <c r="B36" s="214"/>
      <c r="C36" s="247" t="s">
        <v>161</v>
      </c>
      <c r="D36" s="216"/>
      <c r="E36" s="217">
        <v>456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127</v>
      </c>
      <c r="AH36" s="206">
        <v>5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25">
        <v>12</v>
      </c>
      <c r="B37" s="226" t="s">
        <v>162</v>
      </c>
      <c r="C37" s="245" t="s">
        <v>163</v>
      </c>
      <c r="D37" s="227" t="s">
        <v>117</v>
      </c>
      <c r="E37" s="228">
        <v>600.74850000000004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 t="s">
        <v>131</v>
      </c>
      <c r="S37" s="230" t="s">
        <v>119</v>
      </c>
      <c r="T37" s="231" t="s">
        <v>119</v>
      </c>
      <c r="U37" s="215">
        <v>1.4999999999999999E-2</v>
      </c>
      <c r="V37" s="215">
        <f>ROUND(E37*U37,2)</f>
        <v>9.01</v>
      </c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120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13"/>
      <c r="B38" s="214"/>
      <c r="C38" s="247" t="s">
        <v>164</v>
      </c>
      <c r="D38" s="216"/>
      <c r="E38" s="217">
        <v>600.74850000000004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127</v>
      </c>
      <c r="AH38" s="206">
        <v>5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x14ac:dyDescent="0.2">
      <c r="A39" s="219" t="s">
        <v>113</v>
      </c>
      <c r="B39" s="220" t="s">
        <v>65</v>
      </c>
      <c r="C39" s="244" t="s">
        <v>66</v>
      </c>
      <c r="D39" s="221"/>
      <c r="E39" s="222"/>
      <c r="F39" s="223"/>
      <c r="G39" s="223">
        <f>SUMIF(AG40:AG135,"&lt;&gt;NOR",G40:G135)</f>
        <v>0</v>
      </c>
      <c r="H39" s="223"/>
      <c r="I39" s="223">
        <f>SUM(I40:I135)</f>
        <v>0</v>
      </c>
      <c r="J39" s="223"/>
      <c r="K39" s="223">
        <f>SUM(K40:K135)</f>
        <v>0</v>
      </c>
      <c r="L39" s="223"/>
      <c r="M39" s="223">
        <f>SUM(M40:M135)</f>
        <v>0</v>
      </c>
      <c r="N39" s="223"/>
      <c r="O39" s="223">
        <f>SUM(O40:O135)</f>
        <v>0.10999999999999999</v>
      </c>
      <c r="P39" s="223"/>
      <c r="Q39" s="223">
        <f>SUM(Q40:Q135)</f>
        <v>9.8500000000000014</v>
      </c>
      <c r="R39" s="223"/>
      <c r="S39" s="223"/>
      <c r="T39" s="224"/>
      <c r="U39" s="218"/>
      <c r="V39" s="218">
        <f>SUM(V40:V135)</f>
        <v>82.740000000000009</v>
      </c>
      <c r="W39" s="218"/>
      <c r="AG39" t="s">
        <v>114</v>
      </c>
    </row>
    <row r="40" spans="1:60" ht="22.5" outlineLevel="1" x14ac:dyDescent="0.2">
      <c r="A40" s="225">
        <v>13</v>
      </c>
      <c r="B40" s="226" t="s">
        <v>165</v>
      </c>
      <c r="C40" s="245" t="s">
        <v>166</v>
      </c>
      <c r="D40" s="227" t="s">
        <v>167</v>
      </c>
      <c r="E40" s="228">
        <v>0.13500000000000001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30">
        <v>1.2800000000000001E-3</v>
      </c>
      <c r="O40" s="230">
        <f>ROUND(E40*N40,2)</f>
        <v>0</v>
      </c>
      <c r="P40" s="230">
        <v>1.8</v>
      </c>
      <c r="Q40" s="230">
        <f>ROUND(E40*P40,2)</f>
        <v>0.24</v>
      </c>
      <c r="R40" s="230" t="s">
        <v>168</v>
      </c>
      <c r="S40" s="230" t="s">
        <v>119</v>
      </c>
      <c r="T40" s="231" t="s">
        <v>119</v>
      </c>
      <c r="U40" s="215">
        <v>1.52</v>
      </c>
      <c r="V40" s="215">
        <f>ROUND(E40*U40,2)</f>
        <v>0.21</v>
      </c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120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ht="22.5" outlineLevel="1" x14ac:dyDescent="0.2">
      <c r="A41" s="213"/>
      <c r="B41" s="214"/>
      <c r="C41" s="246" t="s">
        <v>169</v>
      </c>
      <c r="D41" s="232"/>
      <c r="E41" s="232"/>
      <c r="F41" s="232"/>
      <c r="G41" s="232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122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33" t="str">
        <f>C41</f>
        <v>nebo vybourání otvorů průřezové plochy přes 4 m2 ve zdivu nadzákladovém, včetně pomocného lešení o výšce podlahy do 1900 mm a pro zatížení do 1,5 kPa  (150 kg/m2)</v>
      </c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13"/>
      <c r="B42" s="214"/>
      <c r="C42" s="247" t="s">
        <v>170</v>
      </c>
      <c r="D42" s="216"/>
      <c r="E42" s="217">
        <v>0.13500000000000001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127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2.5" outlineLevel="1" x14ac:dyDescent="0.2">
      <c r="A43" s="235">
        <v>14</v>
      </c>
      <c r="B43" s="236" t="s">
        <v>171</v>
      </c>
      <c r="C43" s="249" t="s">
        <v>172</v>
      </c>
      <c r="D43" s="237" t="s">
        <v>117</v>
      </c>
      <c r="E43" s="238">
        <v>2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40">
        <v>3.3E-4</v>
      </c>
      <c r="O43" s="240">
        <f>ROUND(E43*N43,2)</f>
        <v>0</v>
      </c>
      <c r="P43" s="240">
        <v>1.183E-2</v>
      </c>
      <c r="Q43" s="240">
        <f>ROUND(E43*P43,2)</f>
        <v>0.02</v>
      </c>
      <c r="R43" s="240" t="s">
        <v>168</v>
      </c>
      <c r="S43" s="240" t="s">
        <v>119</v>
      </c>
      <c r="T43" s="241" t="s">
        <v>119</v>
      </c>
      <c r="U43" s="215">
        <v>0.34599999999999997</v>
      </c>
      <c r="V43" s="215">
        <f>ROUND(E43*U43,2)</f>
        <v>0.69</v>
      </c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120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ht="22.5" outlineLevel="1" x14ac:dyDescent="0.2">
      <c r="A44" s="225">
        <v>15</v>
      </c>
      <c r="B44" s="226" t="s">
        <v>173</v>
      </c>
      <c r="C44" s="245" t="s">
        <v>174</v>
      </c>
      <c r="D44" s="227" t="s">
        <v>167</v>
      </c>
      <c r="E44" s="228">
        <v>0.27615000000000001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0</v>
      </c>
      <c r="O44" s="230">
        <f>ROUND(E44*N44,2)</f>
        <v>0</v>
      </c>
      <c r="P44" s="230">
        <v>2.2000000000000002</v>
      </c>
      <c r="Q44" s="230">
        <f>ROUND(E44*P44,2)</f>
        <v>0.61</v>
      </c>
      <c r="R44" s="230" t="s">
        <v>168</v>
      </c>
      <c r="S44" s="230" t="s">
        <v>119</v>
      </c>
      <c r="T44" s="231" t="s">
        <v>119</v>
      </c>
      <c r="U44" s="215">
        <v>12.56</v>
      </c>
      <c r="V44" s="215">
        <f>ROUND(E44*U44,2)</f>
        <v>3.47</v>
      </c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120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13"/>
      <c r="B45" s="214"/>
      <c r="C45" s="247" t="s">
        <v>175</v>
      </c>
      <c r="D45" s="216"/>
      <c r="E45" s="217">
        <v>9.4500000000000001E-2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127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13"/>
      <c r="B46" s="214"/>
      <c r="C46" s="247" t="s">
        <v>176</v>
      </c>
      <c r="D46" s="216"/>
      <c r="E46" s="217">
        <v>3.15E-2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127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13"/>
      <c r="B47" s="214"/>
      <c r="C47" s="247" t="s">
        <v>177</v>
      </c>
      <c r="D47" s="216"/>
      <c r="E47" s="217">
        <v>0.1008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127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13"/>
      <c r="B48" s="214"/>
      <c r="C48" s="247" t="s">
        <v>178</v>
      </c>
      <c r="D48" s="216"/>
      <c r="E48" s="217">
        <v>1.155E-2</v>
      </c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127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13"/>
      <c r="B49" s="214"/>
      <c r="C49" s="247" t="s">
        <v>179</v>
      </c>
      <c r="D49" s="216"/>
      <c r="E49" s="217">
        <v>3.78E-2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127</v>
      </c>
      <c r="AH49" s="206">
        <v>0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25">
        <v>16</v>
      </c>
      <c r="B50" s="226" t="s">
        <v>180</v>
      </c>
      <c r="C50" s="245" t="s">
        <v>181</v>
      </c>
      <c r="D50" s="227" t="s">
        <v>182</v>
      </c>
      <c r="E50" s="228">
        <v>183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 t="s">
        <v>168</v>
      </c>
      <c r="S50" s="230" t="s">
        <v>119</v>
      </c>
      <c r="T50" s="231" t="s">
        <v>119</v>
      </c>
      <c r="U50" s="215">
        <v>0.03</v>
      </c>
      <c r="V50" s="215">
        <f>ROUND(E50*U50,2)</f>
        <v>5.49</v>
      </c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120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13"/>
      <c r="B51" s="214"/>
      <c r="C51" s="246" t="s">
        <v>183</v>
      </c>
      <c r="D51" s="232"/>
      <c r="E51" s="232"/>
      <c r="F51" s="232"/>
      <c r="G51" s="232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122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13"/>
      <c r="B52" s="214"/>
      <c r="C52" s="247" t="s">
        <v>184</v>
      </c>
      <c r="D52" s="216"/>
      <c r="E52" s="217">
        <v>96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127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47" t="s">
        <v>185</v>
      </c>
      <c r="D53" s="216"/>
      <c r="E53" s="217">
        <v>24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127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13"/>
      <c r="B54" s="214"/>
      <c r="C54" s="247" t="s">
        <v>186</v>
      </c>
      <c r="D54" s="216"/>
      <c r="E54" s="217">
        <v>32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127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13"/>
      <c r="B55" s="214"/>
      <c r="C55" s="247" t="s">
        <v>187</v>
      </c>
      <c r="D55" s="216"/>
      <c r="E55" s="217">
        <v>12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127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13"/>
      <c r="B56" s="214"/>
      <c r="C56" s="247" t="s">
        <v>188</v>
      </c>
      <c r="D56" s="216"/>
      <c r="E56" s="217">
        <v>1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127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13"/>
      <c r="B57" s="214"/>
      <c r="C57" s="247" t="s">
        <v>189</v>
      </c>
      <c r="D57" s="216"/>
      <c r="E57" s="217">
        <v>4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127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13"/>
      <c r="B58" s="214"/>
      <c r="C58" s="247" t="s">
        <v>190</v>
      </c>
      <c r="D58" s="216"/>
      <c r="E58" s="217">
        <v>3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127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13"/>
      <c r="B59" s="214"/>
      <c r="C59" s="247" t="s">
        <v>191</v>
      </c>
      <c r="D59" s="216"/>
      <c r="E59" s="217">
        <v>4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127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13"/>
      <c r="B60" s="214"/>
      <c r="C60" s="247" t="s">
        <v>192</v>
      </c>
      <c r="D60" s="216"/>
      <c r="E60" s="217">
        <v>4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127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13"/>
      <c r="B61" s="214"/>
      <c r="C61" s="247" t="s">
        <v>193</v>
      </c>
      <c r="D61" s="216"/>
      <c r="E61" s="217">
        <v>1</v>
      </c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127</v>
      </c>
      <c r="AH61" s="206">
        <v>0</v>
      </c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13"/>
      <c r="B62" s="214"/>
      <c r="C62" s="247" t="s">
        <v>194</v>
      </c>
      <c r="D62" s="216"/>
      <c r="E62" s="217">
        <v>1</v>
      </c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127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13"/>
      <c r="B63" s="214"/>
      <c r="C63" s="247" t="s">
        <v>195</v>
      </c>
      <c r="D63" s="216"/>
      <c r="E63" s="217">
        <v>1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127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25">
        <v>17</v>
      </c>
      <c r="B64" s="226" t="s">
        <v>196</v>
      </c>
      <c r="C64" s="245" t="s">
        <v>197</v>
      </c>
      <c r="D64" s="227" t="s">
        <v>182</v>
      </c>
      <c r="E64" s="228">
        <v>4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 t="s">
        <v>168</v>
      </c>
      <c r="S64" s="230" t="s">
        <v>119</v>
      </c>
      <c r="T64" s="231" t="s">
        <v>119</v>
      </c>
      <c r="U64" s="215">
        <v>0.06</v>
      </c>
      <c r="V64" s="215">
        <f>ROUND(E64*U64,2)</f>
        <v>0.24</v>
      </c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120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13"/>
      <c r="B65" s="214"/>
      <c r="C65" s="246" t="s">
        <v>183</v>
      </c>
      <c r="D65" s="232"/>
      <c r="E65" s="232"/>
      <c r="F65" s="232"/>
      <c r="G65" s="232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122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13"/>
      <c r="B66" s="214"/>
      <c r="C66" s="247" t="s">
        <v>198</v>
      </c>
      <c r="D66" s="216"/>
      <c r="E66" s="217">
        <v>4</v>
      </c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127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25">
        <v>18</v>
      </c>
      <c r="B67" s="226" t="s">
        <v>199</v>
      </c>
      <c r="C67" s="245" t="s">
        <v>200</v>
      </c>
      <c r="D67" s="227" t="s">
        <v>182</v>
      </c>
      <c r="E67" s="228">
        <v>4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 t="s">
        <v>168</v>
      </c>
      <c r="S67" s="230" t="s">
        <v>119</v>
      </c>
      <c r="T67" s="231" t="s">
        <v>119</v>
      </c>
      <c r="U67" s="215">
        <v>0.09</v>
      </c>
      <c r="V67" s="215">
        <f>ROUND(E67*U67,2)</f>
        <v>0.36</v>
      </c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120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13"/>
      <c r="B68" s="214"/>
      <c r="C68" s="246" t="s">
        <v>183</v>
      </c>
      <c r="D68" s="232"/>
      <c r="E68" s="232"/>
      <c r="F68" s="232"/>
      <c r="G68" s="232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122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13"/>
      <c r="B69" s="214"/>
      <c r="C69" s="247" t="s">
        <v>201</v>
      </c>
      <c r="D69" s="216"/>
      <c r="E69" s="217">
        <v>2</v>
      </c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127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13"/>
      <c r="B70" s="214"/>
      <c r="C70" s="247" t="s">
        <v>202</v>
      </c>
      <c r="D70" s="216"/>
      <c r="E70" s="217">
        <v>2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127</v>
      </c>
      <c r="AH70" s="206">
        <v>0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25">
        <v>19</v>
      </c>
      <c r="B71" s="226" t="s">
        <v>203</v>
      </c>
      <c r="C71" s="245" t="s">
        <v>204</v>
      </c>
      <c r="D71" s="227" t="s">
        <v>117</v>
      </c>
      <c r="E71" s="228">
        <v>5.0179999999999998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30">
        <v>2.1900000000000001E-3</v>
      </c>
      <c r="O71" s="230">
        <f>ROUND(E71*N71,2)</f>
        <v>0.01</v>
      </c>
      <c r="P71" s="230">
        <v>4.1000000000000002E-2</v>
      </c>
      <c r="Q71" s="230">
        <f>ROUND(E71*P71,2)</f>
        <v>0.21</v>
      </c>
      <c r="R71" s="230" t="s">
        <v>168</v>
      </c>
      <c r="S71" s="230" t="s">
        <v>119</v>
      </c>
      <c r="T71" s="231" t="s">
        <v>119</v>
      </c>
      <c r="U71" s="215">
        <v>0.52</v>
      </c>
      <c r="V71" s="215">
        <f>ROUND(E71*U71,2)</f>
        <v>2.61</v>
      </c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120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13"/>
      <c r="B72" s="214"/>
      <c r="C72" s="246" t="s">
        <v>205</v>
      </c>
      <c r="D72" s="232"/>
      <c r="E72" s="232"/>
      <c r="F72" s="232"/>
      <c r="G72" s="232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122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13"/>
      <c r="B73" s="214"/>
      <c r="C73" s="247" t="s">
        <v>206</v>
      </c>
      <c r="D73" s="216"/>
      <c r="E73" s="217">
        <v>0.92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127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13"/>
      <c r="B74" s="214"/>
      <c r="C74" s="247" t="s">
        <v>207</v>
      </c>
      <c r="D74" s="216"/>
      <c r="E74" s="217">
        <v>0.45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127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13"/>
      <c r="B75" s="214"/>
      <c r="C75" s="247" t="s">
        <v>208</v>
      </c>
      <c r="D75" s="216"/>
      <c r="E75" s="217">
        <v>0.45300000000000001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127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13"/>
      <c r="B76" s="214"/>
      <c r="C76" s="247" t="s">
        <v>209</v>
      </c>
      <c r="D76" s="216"/>
      <c r="E76" s="217">
        <v>0.77700000000000002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127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13"/>
      <c r="B77" s="214"/>
      <c r="C77" s="247" t="s">
        <v>210</v>
      </c>
      <c r="D77" s="216"/>
      <c r="E77" s="217">
        <v>2.4180000000000001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127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25">
        <v>20</v>
      </c>
      <c r="B78" s="226" t="s">
        <v>211</v>
      </c>
      <c r="C78" s="245" t="s">
        <v>212</v>
      </c>
      <c r="D78" s="227" t="s">
        <v>117</v>
      </c>
      <c r="E78" s="228">
        <v>9.1180000000000003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30">
        <v>2.1900000000000001E-3</v>
      </c>
      <c r="O78" s="230">
        <f>ROUND(E78*N78,2)</f>
        <v>0.02</v>
      </c>
      <c r="P78" s="230">
        <v>7.4999999999999997E-2</v>
      </c>
      <c r="Q78" s="230">
        <f>ROUND(E78*P78,2)</f>
        <v>0.68</v>
      </c>
      <c r="R78" s="230" t="s">
        <v>168</v>
      </c>
      <c r="S78" s="230" t="s">
        <v>119</v>
      </c>
      <c r="T78" s="231" t="s">
        <v>119</v>
      </c>
      <c r="U78" s="215">
        <v>0.95499999999999996</v>
      </c>
      <c r="V78" s="215">
        <f>ROUND(E78*U78,2)</f>
        <v>8.7100000000000009</v>
      </c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120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13"/>
      <c r="B79" s="214"/>
      <c r="C79" s="246" t="s">
        <v>205</v>
      </c>
      <c r="D79" s="232"/>
      <c r="E79" s="232"/>
      <c r="F79" s="232"/>
      <c r="G79" s="232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122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13"/>
      <c r="B80" s="214"/>
      <c r="C80" s="247" t="s">
        <v>213</v>
      </c>
      <c r="D80" s="216"/>
      <c r="E80" s="217">
        <v>5.94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127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13"/>
      <c r="B81" s="214"/>
      <c r="C81" s="247" t="s">
        <v>214</v>
      </c>
      <c r="D81" s="216"/>
      <c r="E81" s="217">
        <v>1.6659999999999999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127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13"/>
      <c r="B82" s="214"/>
      <c r="C82" s="247" t="s">
        <v>215</v>
      </c>
      <c r="D82" s="216"/>
      <c r="E82" s="217">
        <v>1.512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127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25">
        <v>21</v>
      </c>
      <c r="B83" s="226" t="s">
        <v>216</v>
      </c>
      <c r="C83" s="245" t="s">
        <v>217</v>
      </c>
      <c r="D83" s="227" t="s">
        <v>117</v>
      </c>
      <c r="E83" s="228">
        <v>17.84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30">
        <v>1E-3</v>
      </c>
      <c r="O83" s="230">
        <f>ROUND(E83*N83,2)</f>
        <v>0.02</v>
      </c>
      <c r="P83" s="230">
        <v>6.2E-2</v>
      </c>
      <c r="Q83" s="230">
        <f>ROUND(E83*P83,2)</f>
        <v>1.1100000000000001</v>
      </c>
      <c r="R83" s="230" t="s">
        <v>168</v>
      </c>
      <c r="S83" s="230" t="s">
        <v>119</v>
      </c>
      <c r="T83" s="231" t="s">
        <v>119</v>
      </c>
      <c r="U83" s="215">
        <v>0.61199999999999999</v>
      </c>
      <c r="V83" s="215">
        <f>ROUND(E83*U83,2)</f>
        <v>10.92</v>
      </c>
      <c r="W83" s="21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120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13"/>
      <c r="B84" s="214"/>
      <c r="C84" s="246" t="s">
        <v>205</v>
      </c>
      <c r="D84" s="232"/>
      <c r="E84" s="232"/>
      <c r="F84" s="232"/>
      <c r="G84" s="232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122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13"/>
      <c r="B85" s="214"/>
      <c r="C85" s="247" t="s">
        <v>218</v>
      </c>
      <c r="D85" s="216"/>
      <c r="E85" s="217">
        <v>15.36</v>
      </c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127</v>
      </c>
      <c r="AH85" s="206">
        <v>0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13"/>
      <c r="B86" s="214"/>
      <c r="C86" s="247" t="s">
        <v>219</v>
      </c>
      <c r="D86" s="216"/>
      <c r="E86" s="217">
        <v>1.4</v>
      </c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127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13"/>
      <c r="B87" s="214"/>
      <c r="C87" s="247" t="s">
        <v>220</v>
      </c>
      <c r="D87" s="216"/>
      <c r="E87" s="217">
        <v>1.08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127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25">
        <v>22</v>
      </c>
      <c r="B88" s="226" t="s">
        <v>221</v>
      </c>
      <c r="C88" s="245" t="s">
        <v>222</v>
      </c>
      <c r="D88" s="227" t="s">
        <v>117</v>
      </c>
      <c r="E88" s="228">
        <v>47.631999999999998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30">
        <v>9.2000000000000003E-4</v>
      </c>
      <c r="O88" s="230">
        <f>ROUND(E88*N88,2)</f>
        <v>0.04</v>
      </c>
      <c r="P88" s="230">
        <v>5.3999999999999999E-2</v>
      </c>
      <c r="Q88" s="230">
        <f>ROUND(E88*P88,2)</f>
        <v>2.57</v>
      </c>
      <c r="R88" s="230" t="s">
        <v>168</v>
      </c>
      <c r="S88" s="230" t="s">
        <v>119</v>
      </c>
      <c r="T88" s="231" t="s">
        <v>119</v>
      </c>
      <c r="U88" s="215">
        <v>0.46500000000000002</v>
      </c>
      <c r="V88" s="215">
        <f>ROUND(E88*U88,2)</f>
        <v>22.15</v>
      </c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120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13"/>
      <c r="B89" s="214"/>
      <c r="C89" s="246" t="s">
        <v>205</v>
      </c>
      <c r="D89" s="232"/>
      <c r="E89" s="232"/>
      <c r="F89" s="232"/>
      <c r="G89" s="232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122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13"/>
      <c r="B90" s="214"/>
      <c r="C90" s="247" t="s">
        <v>223</v>
      </c>
      <c r="D90" s="216"/>
      <c r="E90" s="217">
        <v>42.54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127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13"/>
      <c r="B91" s="214"/>
      <c r="C91" s="247" t="s">
        <v>224</v>
      </c>
      <c r="D91" s="216"/>
      <c r="E91" s="217">
        <v>5.0919999999999996</v>
      </c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127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25">
        <v>23</v>
      </c>
      <c r="B92" s="226" t="s">
        <v>225</v>
      </c>
      <c r="C92" s="245" t="s">
        <v>226</v>
      </c>
      <c r="D92" s="227" t="s">
        <v>117</v>
      </c>
      <c r="E92" s="228">
        <v>9.4610000000000003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30">
        <v>8.1999999999999998E-4</v>
      </c>
      <c r="O92" s="230">
        <f>ROUND(E92*N92,2)</f>
        <v>0.01</v>
      </c>
      <c r="P92" s="230">
        <v>4.7E-2</v>
      </c>
      <c r="Q92" s="230">
        <f>ROUND(E92*P92,2)</f>
        <v>0.44</v>
      </c>
      <c r="R92" s="230" t="s">
        <v>168</v>
      </c>
      <c r="S92" s="230" t="s">
        <v>119</v>
      </c>
      <c r="T92" s="231" t="s">
        <v>119</v>
      </c>
      <c r="U92" s="215">
        <v>0.39600000000000002</v>
      </c>
      <c r="V92" s="215">
        <f>ROUND(E92*U92,2)</f>
        <v>3.75</v>
      </c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120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13"/>
      <c r="B93" s="214"/>
      <c r="C93" s="246" t="s">
        <v>205</v>
      </c>
      <c r="D93" s="232"/>
      <c r="E93" s="232"/>
      <c r="F93" s="232"/>
      <c r="G93" s="232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122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13"/>
      <c r="B94" s="214"/>
      <c r="C94" s="247" t="s">
        <v>227</v>
      </c>
      <c r="D94" s="216"/>
      <c r="E94" s="217">
        <v>9.4610000000000003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127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25">
        <v>24</v>
      </c>
      <c r="B95" s="226" t="s">
        <v>228</v>
      </c>
      <c r="C95" s="245" t="s">
        <v>229</v>
      </c>
      <c r="D95" s="227" t="s">
        <v>117</v>
      </c>
      <c r="E95" s="228">
        <v>12.641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30">
        <v>1E-3</v>
      </c>
      <c r="O95" s="230">
        <f>ROUND(E95*N95,2)</f>
        <v>0.01</v>
      </c>
      <c r="P95" s="230">
        <v>6.7000000000000004E-2</v>
      </c>
      <c r="Q95" s="230">
        <f>ROUND(E95*P95,2)</f>
        <v>0.85</v>
      </c>
      <c r="R95" s="230" t="s">
        <v>168</v>
      </c>
      <c r="S95" s="230" t="s">
        <v>119</v>
      </c>
      <c r="T95" s="231" t="s">
        <v>119</v>
      </c>
      <c r="U95" s="215">
        <v>0.53300000000000003</v>
      </c>
      <c r="V95" s="215">
        <f>ROUND(E95*U95,2)</f>
        <v>6.74</v>
      </c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120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13"/>
      <c r="B96" s="214"/>
      <c r="C96" s="246" t="s">
        <v>205</v>
      </c>
      <c r="D96" s="232"/>
      <c r="E96" s="232"/>
      <c r="F96" s="232"/>
      <c r="G96" s="232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122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13"/>
      <c r="B97" s="214"/>
      <c r="C97" s="247" t="s">
        <v>230</v>
      </c>
      <c r="D97" s="216"/>
      <c r="E97" s="217">
        <v>6.3</v>
      </c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127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13"/>
      <c r="B98" s="214"/>
      <c r="C98" s="247" t="s">
        <v>231</v>
      </c>
      <c r="D98" s="216"/>
      <c r="E98" s="217">
        <v>4.5679999999999996</v>
      </c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127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13"/>
      <c r="B99" s="214"/>
      <c r="C99" s="247" t="s">
        <v>232</v>
      </c>
      <c r="D99" s="216"/>
      <c r="E99" s="217">
        <v>1.7729999999999999</v>
      </c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127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25">
        <v>25</v>
      </c>
      <c r="B100" s="226" t="s">
        <v>233</v>
      </c>
      <c r="C100" s="245" t="s">
        <v>234</v>
      </c>
      <c r="D100" s="227" t="s">
        <v>182</v>
      </c>
      <c r="E100" s="228">
        <v>2</v>
      </c>
      <c r="F100" s="229"/>
      <c r="G100" s="230">
        <f>ROUND(E100*F100,2)</f>
        <v>0</v>
      </c>
      <c r="H100" s="229"/>
      <c r="I100" s="230">
        <f>ROUND(E100*H100,2)</f>
        <v>0</v>
      </c>
      <c r="J100" s="229"/>
      <c r="K100" s="230">
        <f>ROUND(E100*J100,2)</f>
        <v>0</v>
      </c>
      <c r="L100" s="230">
        <v>21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 t="s">
        <v>168</v>
      </c>
      <c r="S100" s="230" t="s">
        <v>119</v>
      </c>
      <c r="T100" s="231" t="s">
        <v>235</v>
      </c>
      <c r="U100" s="215">
        <v>0.06</v>
      </c>
      <c r="V100" s="215">
        <f>ROUND(E100*U100,2)</f>
        <v>0.12</v>
      </c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120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13"/>
      <c r="B101" s="214"/>
      <c r="C101" s="246" t="s">
        <v>236</v>
      </c>
      <c r="D101" s="232"/>
      <c r="E101" s="232"/>
      <c r="F101" s="232"/>
      <c r="G101" s="232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122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13"/>
      <c r="B102" s="214"/>
      <c r="C102" s="247" t="s">
        <v>237</v>
      </c>
      <c r="D102" s="216"/>
      <c r="E102" s="217">
        <v>2</v>
      </c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127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25">
        <v>26</v>
      </c>
      <c r="B103" s="226" t="s">
        <v>238</v>
      </c>
      <c r="C103" s="245" t="s">
        <v>239</v>
      </c>
      <c r="D103" s="227" t="s">
        <v>182</v>
      </c>
      <c r="E103" s="228">
        <v>1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21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 t="s">
        <v>168</v>
      </c>
      <c r="S103" s="230" t="s">
        <v>119</v>
      </c>
      <c r="T103" s="231" t="s">
        <v>235</v>
      </c>
      <c r="U103" s="215">
        <v>0.09</v>
      </c>
      <c r="V103" s="215">
        <f>ROUND(E103*U103,2)</f>
        <v>0.09</v>
      </c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120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13"/>
      <c r="B104" s="214"/>
      <c r="C104" s="246" t="s">
        <v>236</v>
      </c>
      <c r="D104" s="232"/>
      <c r="E104" s="232"/>
      <c r="F104" s="232"/>
      <c r="G104" s="232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122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13"/>
      <c r="B105" s="214"/>
      <c r="C105" s="247" t="s">
        <v>240</v>
      </c>
      <c r="D105" s="216"/>
      <c r="E105" s="217">
        <v>1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127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25">
        <v>27</v>
      </c>
      <c r="B106" s="226" t="s">
        <v>241</v>
      </c>
      <c r="C106" s="245" t="s">
        <v>242</v>
      </c>
      <c r="D106" s="227" t="s">
        <v>182</v>
      </c>
      <c r="E106" s="228">
        <v>1</v>
      </c>
      <c r="F106" s="229"/>
      <c r="G106" s="230">
        <f>ROUND(E106*F106,2)</f>
        <v>0</v>
      </c>
      <c r="H106" s="229"/>
      <c r="I106" s="230">
        <f>ROUND(E106*H106,2)</f>
        <v>0</v>
      </c>
      <c r="J106" s="229"/>
      <c r="K106" s="230">
        <f>ROUND(E106*J106,2)</f>
        <v>0</v>
      </c>
      <c r="L106" s="230">
        <v>21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 t="s">
        <v>168</v>
      </c>
      <c r="S106" s="230" t="s">
        <v>119</v>
      </c>
      <c r="T106" s="231" t="s">
        <v>235</v>
      </c>
      <c r="U106" s="215">
        <v>0.08</v>
      </c>
      <c r="V106" s="215">
        <f>ROUND(E106*U106,2)</f>
        <v>0.08</v>
      </c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120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">
      <c r="A107" s="213"/>
      <c r="B107" s="214"/>
      <c r="C107" s="246" t="s">
        <v>236</v>
      </c>
      <c r="D107" s="232"/>
      <c r="E107" s="232"/>
      <c r="F107" s="232"/>
      <c r="G107" s="232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122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13"/>
      <c r="B108" s="214"/>
      <c r="C108" s="247" t="s">
        <v>243</v>
      </c>
      <c r="D108" s="216"/>
      <c r="E108" s="217">
        <v>1</v>
      </c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127</v>
      </c>
      <c r="AH108" s="206">
        <v>0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25">
        <v>28</v>
      </c>
      <c r="B109" s="226" t="s">
        <v>244</v>
      </c>
      <c r="C109" s="245" t="s">
        <v>245</v>
      </c>
      <c r="D109" s="227" t="s">
        <v>182</v>
      </c>
      <c r="E109" s="228">
        <v>2</v>
      </c>
      <c r="F109" s="229"/>
      <c r="G109" s="230">
        <f>ROUND(E109*F109,2)</f>
        <v>0</v>
      </c>
      <c r="H109" s="229"/>
      <c r="I109" s="230">
        <f>ROUND(E109*H109,2)</f>
        <v>0</v>
      </c>
      <c r="J109" s="229"/>
      <c r="K109" s="230">
        <f>ROUND(E109*J109,2)</f>
        <v>0</v>
      </c>
      <c r="L109" s="230">
        <v>21</v>
      </c>
      <c r="M109" s="230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0" t="s">
        <v>168</v>
      </c>
      <c r="S109" s="230" t="s">
        <v>119</v>
      </c>
      <c r="T109" s="231" t="s">
        <v>235</v>
      </c>
      <c r="U109" s="215">
        <v>0.14000000000000001</v>
      </c>
      <c r="V109" s="215">
        <f>ROUND(E109*U109,2)</f>
        <v>0.28000000000000003</v>
      </c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120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13"/>
      <c r="B110" s="214"/>
      <c r="C110" s="246" t="s">
        <v>236</v>
      </c>
      <c r="D110" s="232"/>
      <c r="E110" s="232"/>
      <c r="F110" s="232"/>
      <c r="G110" s="232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122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13"/>
      <c r="B111" s="214"/>
      <c r="C111" s="247" t="s">
        <v>246</v>
      </c>
      <c r="D111" s="216"/>
      <c r="E111" s="217">
        <v>2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127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ht="33.75" outlineLevel="1" x14ac:dyDescent="0.2">
      <c r="A112" s="235">
        <v>29</v>
      </c>
      <c r="B112" s="236" t="s">
        <v>247</v>
      </c>
      <c r="C112" s="249" t="s">
        <v>248</v>
      </c>
      <c r="D112" s="237" t="s">
        <v>117</v>
      </c>
      <c r="E112" s="238">
        <v>2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40">
        <v>1.17E-3</v>
      </c>
      <c r="O112" s="240">
        <f>ROUND(E112*N112,2)</f>
        <v>0</v>
      </c>
      <c r="P112" s="240">
        <v>7.5999999999999998E-2</v>
      </c>
      <c r="Q112" s="240">
        <f>ROUND(E112*P112,2)</f>
        <v>0.15</v>
      </c>
      <c r="R112" s="240" t="s">
        <v>168</v>
      </c>
      <c r="S112" s="240" t="s">
        <v>119</v>
      </c>
      <c r="T112" s="241" t="s">
        <v>119</v>
      </c>
      <c r="U112" s="215">
        <v>0.93899999999999995</v>
      </c>
      <c r="V112" s="215">
        <f>ROUND(E112*U112,2)</f>
        <v>1.88</v>
      </c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120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25">
        <v>30</v>
      </c>
      <c r="B113" s="226" t="s">
        <v>249</v>
      </c>
      <c r="C113" s="245" t="s">
        <v>250</v>
      </c>
      <c r="D113" s="227" t="s">
        <v>130</v>
      </c>
      <c r="E113" s="228">
        <v>3</v>
      </c>
      <c r="F113" s="229"/>
      <c r="G113" s="230">
        <f>ROUND(E113*F113,2)</f>
        <v>0</v>
      </c>
      <c r="H113" s="229"/>
      <c r="I113" s="230">
        <f>ROUND(E113*H113,2)</f>
        <v>0</v>
      </c>
      <c r="J113" s="229"/>
      <c r="K113" s="230">
        <f>ROUND(E113*J113,2)</f>
        <v>0</v>
      </c>
      <c r="L113" s="230">
        <v>21</v>
      </c>
      <c r="M113" s="230">
        <f>G113*(1+L113/100)</f>
        <v>0</v>
      </c>
      <c r="N113" s="230">
        <v>0</v>
      </c>
      <c r="O113" s="230">
        <f>ROUND(E113*N113,2)</f>
        <v>0</v>
      </c>
      <c r="P113" s="230">
        <v>0.105</v>
      </c>
      <c r="Q113" s="230">
        <f>ROUND(E113*P113,2)</f>
        <v>0.32</v>
      </c>
      <c r="R113" s="230" t="s">
        <v>168</v>
      </c>
      <c r="S113" s="230" t="s">
        <v>119</v>
      </c>
      <c r="T113" s="231" t="s">
        <v>119</v>
      </c>
      <c r="U113" s="215">
        <v>0.19</v>
      </c>
      <c r="V113" s="215">
        <f>ROUND(E113*U113,2)</f>
        <v>0.56999999999999995</v>
      </c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120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13"/>
      <c r="B114" s="214"/>
      <c r="C114" s="247" t="s">
        <v>251</v>
      </c>
      <c r="D114" s="216"/>
      <c r="E114" s="217">
        <v>1.5</v>
      </c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127</v>
      </c>
      <c r="AH114" s="206">
        <v>0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13"/>
      <c r="B115" s="214"/>
      <c r="C115" s="247" t="s">
        <v>252</v>
      </c>
      <c r="D115" s="216"/>
      <c r="E115" s="217">
        <v>1.5</v>
      </c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127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25">
        <v>31</v>
      </c>
      <c r="B116" s="226" t="s">
        <v>253</v>
      </c>
      <c r="C116" s="245" t="s">
        <v>254</v>
      </c>
      <c r="D116" s="227" t="s">
        <v>130</v>
      </c>
      <c r="E116" s="228">
        <v>41.14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21</v>
      </c>
      <c r="M116" s="230">
        <f>G116*(1+L116/100)</f>
        <v>0</v>
      </c>
      <c r="N116" s="230">
        <v>0</v>
      </c>
      <c r="O116" s="230">
        <f>ROUND(E116*N116,2)</f>
        <v>0</v>
      </c>
      <c r="P116" s="230">
        <v>1.507E-2</v>
      </c>
      <c r="Q116" s="230">
        <f>ROUND(E116*P116,2)</f>
        <v>0.62</v>
      </c>
      <c r="R116" s="230" t="s">
        <v>168</v>
      </c>
      <c r="S116" s="230" t="s">
        <v>119</v>
      </c>
      <c r="T116" s="231" t="s">
        <v>119</v>
      </c>
      <c r="U116" s="215">
        <v>0.11</v>
      </c>
      <c r="V116" s="215">
        <f>ROUND(E116*U116,2)</f>
        <v>4.53</v>
      </c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120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13"/>
      <c r="B117" s="214"/>
      <c r="C117" s="247" t="s">
        <v>255</v>
      </c>
      <c r="D117" s="216"/>
      <c r="E117" s="217">
        <v>14.65</v>
      </c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127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47" t="s">
        <v>256</v>
      </c>
      <c r="D118" s="216"/>
      <c r="E118" s="217">
        <v>3.16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127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13"/>
      <c r="B119" s="214"/>
      <c r="C119" s="247" t="s">
        <v>257</v>
      </c>
      <c r="D119" s="216"/>
      <c r="E119" s="217">
        <v>5.4</v>
      </c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127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13"/>
      <c r="B120" s="214"/>
      <c r="C120" s="247" t="s">
        <v>258</v>
      </c>
      <c r="D120" s="216"/>
      <c r="E120" s="217">
        <v>9.6</v>
      </c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127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13"/>
      <c r="B121" s="214"/>
      <c r="C121" s="247" t="s">
        <v>259</v>
      </c>
      <c r="D121" s="216"/>
      <c r="E121" s="217">
        <v>2.1</v>
      </c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127</v>
      </c>
      <c r="AH121" s="206">
        <v>0</v>
      </c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13"/>
      <c r="B122" s="214"/>
      <c r="C122" s="247" t="s">
        <v>260</v>
      </c>
      <c r="D122" s="216"/>
      <c r="E122" s="217">
        <v>1.4</v>
      </c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127</v>
      </c>
      <c r="AH122" s="206">
        <v>0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13"/>
      <c r="B123" s="214"/>
      <c r="C123" s="247" t="s">
        <v>261</v>
      </c>
      <c r="D123" s="216"/>
      <c r="E123" s="217">
        <v>3.57</v>
      </c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127</v>
      </c>
      <c r="AH123" s="206">
        <v>0</v>
      </c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13"/>
      <c r="B124" s="214"/>
      <c r="C124" s="247" t="s">
        <v>262</v>
      </c>
      <c r="D124" s="216"/>
      <c r="E124" s="217">
        <v>1.26</v>
      </c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127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ht="22.5" outlineLevel="1" x14ac:dyDescent="0.2">
      <c r="A125" s="225">
        <v>32</v>
      </c>
      <c r="B125" s="226" t="s">
        <v>263</v>
      </c>
      <c r="C125" s="245" t="s">
        <v>264</v>
      </c>
      <c r="D125" s="227" t="s">
        <v>117</v>
      </c>
      <c r="E125" s="228">
        <v>25.5</v>
      </c>
      <c r="F125" s="229"/>
      <c r="G125" s="230">
        <f>ROUND(E125*F125,2)</f>
        <v>0</v>
      </c>
      <c r="H125" s="229"/>
      <c r="I125" s="230">
        <f>ROUND(E125*H125,2)</f>
        <v>0</v>
      </c>
      <c r="J125" s="229"/>
      <c r="K125" s="230">
        <f>ROUND(E125*J125,2)</f>
        <v>0</v>
      </c>
      <c r="L125" s="230">
        <v>21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6.8000000000000005E-2</v>
      </c>
      <c r="Q125" s="230">
        <f>ROUND(E125*P125,2)</f>
        <v>1.73</v>
      </c>
      <c r="R125" s="230" t="s">
        <v>168</v>
      </c>
      <c r="S125" s="230" t="s">
        <v>119</v>
      </c>
      <c r="T125" s="231" t="s">
        <v>235</v>
      </c>
      <c r="U125" s="215">
        <v>0.3</v>
      </c>
      <c r="V125" s="215">
        <f>ROUND(E125*U125,2)</f>
        <v>7.65</v>
      </c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120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13"/>
      <c r="B126" s="214"/>
      <c r="C126" s="246" t="s">
        <v>265</v>
      </c>
      <c r="D126" s="232"/>
      <c r="E126" s="232"/>
      <c r="F126" s="232"/>
      <c r="G126" s="232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122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13"/>
      <c r="B127" s="214"/>
      <c r="C127" s="247" t="s">
        <v>266</v>
      </c>
      <c r="D127" s="216"/>
      <c r="E127" s="217">
        <v>25.5</v>
      </c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127</v>
      </c>
      <c r="AH127" s="206">
        <v>5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25">
        <v>33</v>
      </c>
      <c r="B128" s="226" t="s">
        <v>267</v>
      </c>
      <c r="C128" s="245" t="s">
        <v>268</v>
      </c>
      <c r="D128" s="227" t="s">
        <v>269</v>
      </c>
      <c r="E128" s="228">
        <v>20</v>
      </c>
      <c r="F128" s="229"/>
      <c r="G128" s="230">
        <f>ROUND(E128*F128,2)</f>
        <v>0</v>
      </c>
      <c r="H128" s="229"/>
      <c r="I128" s="230">
        <f>ROUND(E128*H128,2)</f>
        <v>0</v>
      </c>
      <c r="J128" s="229"/>
      <c r="K128" s="230">
        <f>ROUND(E128*J128,2)</f>
        <v>0</v>
      </c>
      <c r="L128" s="230">
        <v>21</v>
      </c>
      <c r="M128" s="230">
        <f>G128*(1+L128/100)</f>
        <v>0</v>
      </c>
      <c r="N128" s="230">
        <v>0</v>
      </c>
      <c r="O128" s="230">
        <f>ROUND(E128*N128,2)</f>
        <v>0</v>
      </c>
      <c r="P128" s="230">
        <v>1.507E-2</v>
      </c>
      <c r="Q128" s="230">
        <f>ROUND(E128*P128,2)</f>
        <v>0.3</v>
      </c>
      <c r="R128" s="230"/>
      <c r="S128" s="230" t="s">
        <v>270</v>
      </c>
      <c r="T128" s="231" t="s">
        <v>271</v>
      </c>
      <c r="U128" s="215">
        <v>0.11</v>
      </c>
      <c r="V128" s="215">
        <f>ROUND(E128*U128,2)</f>
        <v>2.2000000000000002</v>
      </c>
      <c r="W128" s="21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120</v>
      </c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13"/>
      <c r="B129" s="214"/>
      <c r="C129" s="250" t="s">
        <v>272</v>
      </c>
      <c r="D129" s="242"/>
      <c r="E129" s="242"/>
      <c r="F129" s="242"/>
      <c r="G129" s="242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140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13"/>
      <c r="B130" s="214"/>
      <c r="C130" s="248" t="s">
        <v>273</v>
      </c>
      <c r="D130" s="234"/>
      <c r="E130" s="234"/>
      <c r="F130" s="234"/>
      <c r="G130" s="234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140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13"/>
      <c r="B131" s="214"/>
      <c r="C131" s="247" t="s">
        <v>274</v>
      </c>
      <c r="D131" s="216"/>
      <c r="E131" s="217">
        <v>6</v>
      </c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127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13"/>
      <c r="B132" s="214"/>
      <c r="C132" s="247" t="s">
        <v>275</v>
      </c>
      <c r="D132" s="216"/>
      <c r="E132" s="217">
        <v>3</v>
      </c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127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13"/>
      <c r="B133" s="214"/>
      <c r="C133" s="247" t="s">
        <v>276</v>
      </c>
      <c r="D133" s="216"/>
      <c r="E133" s="217">
        <v>8</v>
      </c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127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13"/>
      <c r="B134" s="214"/>
      <c r="C134" s="247" t="s">
        <v>277</v>
      </c>
      <c r="D134" s="216"/>
      <c r="E134" s="217">
        <v>1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127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13"/>
      <c r="B135" s="214"/>
      <c r="C135" s="247" t="s">
        <v>278</v>
      </c>
      <c r="D135" s="216"/>
      <c r="E135" s="217">
        <v>2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127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x14ac:dyDescent="0.2">
      <c r="A136" s="219" t="s">
        <v>113</v>
      </c>
      <c r="B136" s="220" t="s">
        <v>67</v>
      </c>
      <c r="C136" s="244" t="s">
        <v>68</v>
      </c>
      <c r="D136" s="221"/>
      <c r="E136" s="222"/>
      <c r="F136" s="223"/>
      <c r="G136" s="223">
        <f>SUMIF(AG137:AG151,"&lt;&gt;NOR",G137:G151)</f>
        <v>0</v>
      </c>
      <c r="H136" s="223"/>
      <c r="I136" s="223">
        <f>SUM(I137:I151)</f>
        <v>0</v>
      </c>
      <c r="J136" s="223"/>
      <c r="K136" s="223">
        <f>SUM(K137:K151)</f>
        <v>0</v>
      </c>
      <c r="L136" s="223"/>
      <c r="M136" s="223">
        <f>SUM(M137:M151)</f>
        <v>0</v>
      </c>
      <c r="N136" s="223"/>
      <c r="O136" s="223">
        <f>SUM(O137:O151)</f>
        <v>0.26</v>
      </c>
      <c r="P136" s="223"/>
      <c r="Q136" s="223">
        <f>SUM(Q137:Q151)</f>
        <v>0</v>
      </c>
      <c r="R136" s="223"/>
      <c r="S136" s="223"/>
      <c r="T136" s="224"/>
      <c r="U136" s="218"/>
      <c r="V136" s="218">
        <f>SUM(V137:V151)</f>
        <v>18.93</v>
      </c>
      <c r="W136" s="218"/>
      <c r="AG136" t="s">
        <v>114</v>
      </c>
    </row>
    <row r="137" spans="1:60" ht="33.75" outlineLevel="1" x14ac:dyDescent="0.2">
      <c r="A137" s="225">
        <v>34</v>
      </c>
      <c r="B137" s="226" t="s">
        <v>279</v>
      </c>
      <c r="C137" s="245" t="s">
        <v>280</v>
      </c>
      <c r="D137" s="227" t="s">
        <v>130</v>
      </c>
      <c r="E137" s="228">
        <v>35.65</v>
      </c>
      <c r="F137" s="229"/>
      <c r="G137" s="230">
        <f>ROUND(E137*F137,2)</f>
        <v>0</v>
      </c>
      <c r="H137" s="229"/>
      <c r="I137" s="230">
        <f>ROUND(E137*H137,2)</f>
        <v>0</v>
      </c>
      <c r="J137" s="229"/>
      <c r="K137" s="230">
        <f>ROUND(E137*J137,2)</f>
        <v>0</v>
      </c>
      <c r="L137" s="230">
        <v>21</v>
      </c>
      <c r="M137" s="230">
        <f>G137*(1+L137/100)</f>
        <v>0</v>
      </c>
      <c r="N137" s="230">
        <v>3.48E-3</v>
      </c>
      <c r="O137" s="230">
        <f>ROUND(E137*N137,2)</f>
        <v>0.12</v>
      </c>
      <c r="P137" s="230">
        <v>0</v>
      </c>
      <c r="Q137" s="230">
        <f>ROUND(E137*P137,2)</f>
        <v>0</v>
      </c>
      <c r="R137" s="230" t="s">
        <v>281</v>
      </c>
      <c r="S137" s="230" t="s">
        <v>119</v>
      </c>
      <c r="T137" s="231" t="s">
        <v>119</v>
      </c>
      <c r="U137" s="215">
        <v>0.24610000000000001</v>
      </c>
      <c r="V137" s="215">
        <f>ROUND(E137*U137,2)</f>
        <v>8.77</v>
      </c>
      <c r="W137" s="21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120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13"/>
      <c r="B138" s="214"/>
      <c r="C138" s="250" t="s">
        <v>282</v>
      </c>
      <c r="D138" s="242"/>
      <c r="E138" s="242"/>
      <c r="F138" s="242"/>
      <c r="G138" s="242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140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13"/>
      <c r="B139" s="214"/>
      <c r="C139" s="247" t="s">
        <v>283</v>
      </c>
      <c r="D139" s="216"/>
      <c r="E139" s="217">
        <v>15</v>
      </c>
      <c r="F139" s="215"/>
      <c r="G139" s="215"/>
      <c r="H139" s="215"/>
      <c r="I139" s="215"/>
      <c r="J139" s="215"/>
      <c r="K139" s="215"/>
      <c r="L139" s="215"/>
      <c r="M139" s="215"/>
      <c r="N139" s="215"/>
      <c r="O139" s="215"/>
      <c r="P139" s="215"/>
      <c r="Q139" s="215"/>
      <c r="R139" s="215"/>
      <c r="S139" s="215"/>
      <c r="T139" s="215"/>
      <c r="U139" s="215"/>
      <c r="V139" s="215"/>
      <c r="W139" s="21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127</v>
      </c>
      <c r="AH139" s="206">
        <v>0</v>
      </c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13"/>
      <c r="B140" s="214"/>
      <c r="C140" s="247" t="s">
        <v>284</v>
      </c>
      <c r="D140" s="216"/>
      <c r="E140" s="217">
        <v>3.2</v>
      </c>
      <c r="F140" s="215"/>
      <c r="G140" s="215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127</v>
      </c>
      <c r="AH140" s="206">
        <v>0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13"/>
      <c r="B141" s="214"/>
      <c r="C141" s="247" t="s">
        <v>258</v>
      </c>
      <c r="D141" s="216"/>
      <c r="E141" s="217">
        <v>9.6</v>
      </c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127</v>
      </c>
      <c r="AH141" s="206">
        <v>0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13"/>
      <c r="B142" s="214"/>
      <c r="C142" s="247" t="s">
        <v>285</v>
      </c>
      <c r="D142" s="216"/>
      <c r="E142" s="217">
        <v>2.2000000000000002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127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13"/>
      <c r="B143" s="214"/>
      <c r="C143" s="247" t="s">
        <v>286</v>
      </c>
      <c r="D143" s="216"/>
      <c r="E143" s="217">
        <v>0.65</v>
      </c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127</v>
      </c>
      <c r="AH143" s="206">
        <v>0</v>
      </c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13"/>
      <c r="B144" s="214"/>
      <c r="C144" s="247" t="s">
        <v>260</v>
      </c>
      <c r="D144" s="216"/>
      <c r="E144" s="217">
        <v>1.4</v>
      </c>
      <c r="F144" s="215"/>
      <c r="G144" s="215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127</v>
      </c>
      <c r="AH144" s="206">
        <v>0</v>
      </c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13"/>
      <c r="B145" s="214"/>
      <c r="C145" s="247" t="s">
        <v>287</v>
      </c>
      <c r="D145" s="216"/>
      <c r="E145" s="217">
        <v>3.6</v>
      </c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127</v>
      </c>
      <c r="AH145" s="206">
        <v>0</v>
      </c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ht="33.75" outlineLevel="1" x14ac:dyDescent="0.2">
      <c r="A146" s="225">
        <v>35</v>
      </c>
      <c r="B146" s="226" t="s">
        <v>279</v>
      </c>
      <c r="C146" s="245" t="s">
        <v>280</v>
      </c>
      <c r="D146" s="227" t="s">
        <v>130</v>
      </c>
      <c r="E146" s="228">
        <v>35.200000000000003</v>
      </c>
      <c r="F146" s="229"/>
      <c r="G146" s="230">
        <f>ROUND(E146*F146,2)</f>
        <v>0</v>
      </c>
      <c r="H146" s="229"/>
      <c r="I146" s="230">
        <f>ROUND(E146*H146,2)</f>
        <v>0</v>
      </c>
      <c r="J146" s="229"/>
      <c r="K146" s="230">
        <f>ROUND(E146*J146,2)</f>
        <v>0</v>
      </c>
      <c r="L146" s="230">
        <v>21</v>
      </c>
      <c r="M146" s="230">
        <f>G146*(1+L146/100)</f>
        <v>0</v>
      </c>
      <c r="N146" s="230">
        <v>3.48E-3</v>
      </c>
      <c r="O146" s="230">
        <f>ROUND(E146*N146,2)</f>
        <v>0.12</v>
      </c>
      <c r="P146" s="230">
        <v>0</v>
      </c>
      <c r="Q146" s="230">
        <f>ROUND(E146*P146,2)</f>
        <v>0</v>
      </c>
      <c r="R146" s="230" t="s">
        <v>281</v>
      </c>
      <c r="S146" s="230" t="s">
        <v>119</v>
      </c>
      <c r="T146" s="231" t="s">
        <v>119</v>
      </c>
      <c r="U146" s="215">
        <v>0.24610000000000001</v>
      </c>
      <c r="V146" s="215">
        <f>ROUND(E146*U146,2)</f>
        <v>8.66</v>
      </c>
      <c r="W146" s="21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120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13"/>
      <c r="B147" s="214"/>
      <c r="C147" s="250" t="s">
        <v>288</v>
      </c>
      <c r="D147" s="242"/>
      <c r="E147" s="242"/>
      <c r="F147" s="242"/>
      <c r="G147" s="242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140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13"/>
      <c r="B148" s="214"/>
      <c r="C148" s="247" t="s">
        <v>289</v>
      </c>
      <c r="D148" s="216"/>
      <c r="E148" s="217">
        <v>35.200000000000003</v>
      </c>
      <c r="F148" s="215"/>
      <c r="G148" s="215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127</v>
      </c>
      <c r="AH148" s="206">
        <v>0</v>
      </c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ht="33.75" outlineLevel="1" x14ac:dyDescent="0.2">
      <c r="A149" s="225">
        <v>36</v>
      </c>
      <c r="B149" s="226" t="s">
        <v>290</v>
      </c>
      <c r="C149" s="245" t="s">
        <v>291</v>
      </c>
      <c r="D149" s="227" t="s">
        <v>130</v>
      </c>
      <c r="E149" s="228">
        <v>5.4</v>
      </c>
      <c r="F149" s="229"/>
      <c r="G149" s="230">
        <f>ROUND(E149*F149,2)</f>
        <v>0</v>
      </c>
      <c r="H149" s="229"/>
      <c r="I149" s="230">
        <f>ROUND(E149*H149,2)</f>
        <v>0</v>
      </c>
      <c r="J149" s="229"/>
      <c r="K149" s="230">
        <f>ROUND(E149*J149,2)</f>
        <v>0</v>
      </c>
      <c r="L149" s="230">
        <v>21</v>
      </c>
      <c r="M149" s="230">
        <f>G149*(1+L149/100)</f>
        <v>0</v>
      </c>
      <c r="N149" s="230">
        <v>4.4900000000000001E-3</v>
      </c>
      <c r="O149" s="230">
        <f>ROUND(E149*N149,2)</f>
        <v>0.02</v>
      </c>
      <c r="P149" s="230">
        <v>0</v>
      </c>
      <c r="Q149" s="230">
        <f>ROUND(E149*P149,2)</f>
        <v>0</v>
      </c>
      <c r="R149" s="230" t="s">
        <v>281</v>
      </c>
      <c r="S149" s="230" t="s">
        <v>119</v>
      </c>
      <c r="T149" s="231" t="s">
        <v>119</v>
      </c>
      <c r="U149" s="215">
        <v>0.27715000000000001</v>
      </c>
      <c r="V149" s="215">
        <f>ROUND(E149*U149,2)</f>
        <v>1.5</v>
      </c>
      <c r="W149" s="21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120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13"/>
      <c r="B150" s="214"/>
      <c r="C150" s="250" t="s">
        <v>292</v>
      </c>
      <c r="D150" s="242"/>
      <c r="E150" s="242"/>
      <c r="F150" s="242"/>
      <c r="G150" s="242"/>
      <c r="H150" s="215"/>
      <c r="I150" s="215"/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140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13"/>
      <c r="B151" s="214"/>
      <c r="C151" s="247" t="s">
        <v>257</v>
      </c>
      <c r="D151" s="216"/>
      <c r="E151" s="217">
        <v>5.4</v>
      </c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127</v>
      </c>
      <c r="AH151" s="206">
        <v>0</v>
      </c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x14ac:dyDescent="0.2">
      <c r="A152" s="219" t="s">
        <v>113</v>
      </c>
      <c r="B152" s="220" t="s">
        <v>69</v>
      </c>
      <c r="C152" s="244" t="s">
        <v>70</v>
      </c>
      <c r="D152" s="221"/>
      <c r="E152" s="222"/>
      <c r="F152" s="223"/>
      <c r="G152" s="223">
        <f>SUMIF(AG153:AG331,"&lt;&gt;NOR",G153:G331)</f>
        <v>0</v>
      </c>
      <c r="H152" s="223"/>
      <c r="I152" s="223">
        <f>SUM(I153:I331)</f>
        <v>0</v>
      </c>
      <c r="J152" s="223"/>
      <c r="K152" s="223">
        <f>SUM(K153:K331)</f>
        <v>0</v>
      </c>
      <c r="L152" s="223"/>
      <c r="M152" s="223">
        <f>SUM(M153:M331)</f>
        <v>0</v>
      </c>
      <c r="N152" s="223"/>
      <c r="O152" s="223">
        <f>SUM(O153:O331)</f>
        <v>5.3099999999999978</v>
      </c>
      <c r="P152" s="223"/>
      <c r="Q152" s="223">
        <f>SUM(Q153:Q331)</f>
        <v>0.6</v>
      </c>
      <c r="R152" s="223"/>
      <c r="S152" s="223"/>
      <c r="T152" s="224"/>
      <c r="U152" s="218"/>
      <c r="V152" s="218">
        <f>SUM(V153:V331)</f>
        <v>467.76</v>
      </c>
      <c r="W152" s="218"/>
      <c r="AG152" t="s">
        <v>114</v>
      </c>
    </row>
    <row r="153" spans="1:60" ht="22.5" outlineLevel="1" x14ac:dyDescent="0.2">
      <c r="A153" s="225">
        <v>37</v>
      </c>
      <c r="B153" s="226" t="s">
        <v>293</v>
      </c>
      <c r="C153" s="245" t="s">
        <v>294</v>
      </c>
      <c r="D153" s="227" t="s">
        <v>182</v>
      </c>
      <c r="E153" s="228">
        <v>6</v>
      </c>
      <c r="F153" s="229"/>
      <c r="G153" s="230">
        <f>ROUND(E153*F153,2)</f>
        <v>0</v>
      </c>
      <c r="H153" s="229"/>
      <c r="I153" s="230">
        <f>ROUND(E153*H153,2)</f>
        <v>0</v>
      </c>
      <c r="J153" s="229"/>
      <c r="K153" s="230">
        <f>ROUND(E153*J153,2)</f>
        <v>0</v>
      </c>
      <c r="L153" s="230">
        <v>21</v>
      </c>
      <c r="M153" s="230">
        <f>G153*(1+L153/100)</f>
        <v>0</v>
      </c>
      <c r="N153" s="230">
        <v>2.3900000000000002E-3</v>
      </c>
      <c r="O153" s="230">
        <f>ROUND(E153*N153,2)</f>
        <v>0.01</v>
      </c>
      <c r="P153" s="230">
        <v>0</v>
      </c>
      <c r="Q153" s="230">
        <f>ROUND(E153*P153,2)</f>
        <v>0</v>
      </c>
      <c r="R153" s="230" t="s">
        <v>295</v>
      </c>
      <c r="S153" s="230" t="s">
        <v>119</v>
      </c>
      <c r="T153" s="231" t="s">
        <v>119</v>
      </c>
      <c r="U153" s="215">
        <v>0.96599999999999997</v>
      </c>
      <c r="V153" s="215">
        <f>ROUND(E153*U153,2)</f>
        <v>5.8</v>
      </c>
      <c r="W153" s="21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120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">
      <c r="A154" s="213"/>
      <c r="B154" s="214"/>
      <c r="C154" s="247" t="s">
        <v>193</v>
      </c>
      <c r="D154" s="216"/>
      <c r="E154" s="217">
        <v>1</v>
      </c>
      <c r="F154" s="215"/>
      <c r="G154" s="215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127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13"/>
      <c r="B155" s="214"/>
      <c r="C155" s="247" t="s">
        <v>194</v>
      </c>
      <c r="D155" s="216"/>
      <c r="E155" s="217">
        <v>1</v>
      </c>
      <c r="F155" s="215"/>
      <c r="G155" s="215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127</v>
      </c>
      <c r="AH155" s="206">
        <v>0</v>
      </c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">
      <c r="A156" s="213"/>
      <c r="B156" s="214"/>
      <c r="C156" s="247" t="s">
        <v>195</v>
      </c>
      <c r="D156" s="216"/>
      <c r="E156" s="217">
        <v>1</v>
      </c>
      <c r="F156" s="215"/>
      <c r="G156" s="215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127</v>
      </c>
      <c r="AH156" s="206">
        <v>0</v>
      </c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13"/>
      <c r="B157" s="214"/>
      <c r="C157" s="247" t="s">
        <v>296</v>
      </c>
      <c r="D157" s="216"/>
      <c r="E157" s="217">
        <v>3</v>
      </c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127</v>
      </c>
      <c r="AH157" s="206">
        <v>0</v>
      </c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ht="22.5" outlineLevel="1" x14ac:dyDescent="0.2">
      <c r="A158" s="225">
        <v>38</v>
      </c>
      <c r="B158" s="226" t="s">
        <v>297</v>
      </c>
      <c r="C158" s="245" t="s">
        <v>298</v>
      </c>
      <c r="D158" s="227" t="s">
        <v>182</v>
      </c>
      <c r="E158" s="228">
        <v>1</v>
      </c>
      <c r="F158" s="229"/>
      <c r="G158" s="230">
        <f>ROUND(E158*F158,2)</f>
        <v>0</v>
      </c>
      <c r="H158" s="229"/>
      <c r="I158" s="230">
        <f>ROUND(E158*H158,2)</f>
        <v>0</v>
      </c>
      <c r="J158" s="229"/>
      <c r="K158" s="230">
        <f>ROUND(E158*J158,2)</f>
        <v>0</v>
      </c>
      <c r="L158" s="230">
        <v>21</v>
      </c>
      <c r="M158" s="230">
        <f>G158*(1+L158/100)</f>
        <v>0</v>
      </c>
      <c r="N158" s="230">
        <v>3.2599999999999999E-3</v>
      </c>
      <c r="O158" s="230">
        <f>ROUND(E158*N158,2)</f>
        <v>0</v>
      </c>
      <c r="P158" s="230">
        <v>0</v>
      </c>
      <c r="Q158" s="230">
        <f>ROUND(E158*P158,2)</f>
        <v>0</v>
      </c>
      <c r="R158" s="230" t="s">
        <v>295</v>
      </c>
      <c r="S158" s="230" t="s">
        <v>119</v>
      </c>
      <c r="T158" s="231" t="s">
        <v>119</v>
      </c>
      <c r="U158" s="215">
        <v>1.02</v>
      </c>
      <c r="V158" s="215">
        <f>ROUND(E158*U158,2)</f>
        <v>1.02</v>
      </c>
      <c r="W158" s="21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120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13"/>
      <c r="B159" s="214"/>
      <c r="C159" s="247" t="s">
        <v>188</v>
      </c>
      <c r="D159" s="216"/>
      <c r="E159" s="217">
        <v>1</v>
      </c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127</v>
      </c>
      <c r="AH159" s="206">
        <v>0</v>
      </c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ht="22.5" outlineLevel="1" x14ac:dyDescent="0.2">
      <c r="A160" s="225">
        <v>39</v>
      </c>
      <c r="B160" s="226" t="s">
        <v>299</v>
      </c>
      <c r="C160" s="245" t="s">
        <v>300</v>
      </c>
      <c r="D160" s="227" t="s">
        <v>182</v>
      </c>
      <c r="E160" s="228">
        <v>12</v>
      </c>
      <c r="F160" s="229"/>
      <c r="G160" s="230">
        <f>ROUND(E160*F160,2)</f>
        <v>0</v>
      </c>
      <c r="H160" s="229"/>
      <c r="I160" s="230">
        <f>ROUND(E160*H160,2)</f>
        <v>0</v>
      </c>
      <c r="J160" s="229"/>
      <c r="K160" s="230">
        <f>ROUND(E160*J160,2)</f>
        <v>0</v>
      </c>
      <c r="L160" s="230">
        <v>21</v>
      </c>
      <c r="M160" s="230">
        <f>G160*(1+L160/100)</f>
        <v>0</v>
      </c>
      <c r="N160" s="230">
        <v>3.2399999999999998E-3</v>
      </c>
      <c r="O160" s="230">
        <f>ROUND(E160*N160,2)</f>
        <v>0.04</v>
      </c>
      <c r="P160" s="230">
        <v>0</v>
      </c>
      <c r="Q160" s="230">
        <f>ROUND(E160*P160,2)</f>
        <v>0</v>
      </c>
      <c r="R160" s="230" t="s">
        <v>295</v>
      </c>
      <c r="S160" s="230" t="s">
        <v>119</v>
      </c>
      <c r="T160" s="231" t="s">
        <v>119</v>
      </c>
      <c r="U160" s="215">
        <v>1.083</v>
      </c>
      <c r="V160" s="215">
        <f>ROUND(E160*U160,2)</f>
        <v>13</v>
      </c>
      <c r="W160" s="21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120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13"/>
      <c r="B161" s="214"/>
      <c r="C161" s="247" t="s">
        <v>301</v>
      </c>
      <c r="D161" s="216"/>
      <c r="E161" s="217">
        <v>6</v>
      </c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127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13"/>
      <c r="B162" s="214"/>
      <c r="C162" s="247" t="s">
        <v>302</v>
      </c>
      <c r="D162" s="216"/>
      <c r="E162" s="217">
        <v>1</v>
      </c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127</v>
      </c>
      <c r="AH162" s="206">
        <v>0</v>
      </c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13"/>
      <c r="B163" s="214"/>
      <c r="C163" s="247" t="s">
        <v>303</v>
      </c>
      <c r="D163" s="216"/>
      <c r="E163" s="217">
        <v>1</v>
      </c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127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13"/>
      <c r="B164" s="214"/>
      <c r="C164" s="247" t="s">
        <v>304</v>
      </c>
      <c r="D164" s="216"/>
      <c r="E164" s="217">
        <v>2</v>
      </c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127</v>
      </c>
      <c r="AH164" s="206">
        <v>0</v>
      </c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13"/>
      <c r="B165" s="214"/>
      <c r="C165" s="247" t="s">
        <v>305</v>
      </c>
      <c r="D165" s="216"/>
      <c r="E165" s="217">
        <v>2</v>
      </c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127</v>
      </c>
      <c r="AH165" s="206">
        <v>0</v>
      </c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ht="22.5" outlineLevel="1" x14ac:dyDescent="0.2">
      <c r="A166" s="225">
        <v>40</v>
      </c>
      <c r="B166" s="226" t="s">
        <v>306</v>
      </c>
      <c r="C166" s="245" t="s">
        <v>307</v>
      </c>
      <c r="D166" s="227" t="s">
        <v>182</v>
      </c>
      <c r="E166" s="228">
        <v>8</v>
      </c>
      <c r="F166" s="229"/>
      <c r="G166" s="230">
        <f>ROUND(E166*F166,2)</f>
        <v>0</v>
      </c>
      <c r="H166" s="229"/>
      <c r="I166" s="230">
        <f>ROUND(E166*H166,2)</f>
        <v>0</v>
      </c>
      <c r="J166" s="229"/>
      <c r="K166" s="230">
        <f>ROUND(E166*J166,2)</f>
        <v>0</v>
      </c>
      <c r="L166" s="230">
        <v>21</v>
      </c>
      <c r="M166" s="230">
        <f>G166*(1+L166/100)</f>
        <v>0</v>
      </c>
      <c r="N166" s="230">
        <v>3.6700000000000001E-3</v>
      </c>
      <c r="O166" s="230">
        <f>ROUND(E166*N166,2)</f>
        <v>0.03</v>
      </c>
      <c r="P166" s="230">
        <v>0</v>
      </c>
      <c r="Q166" s="230">
        <f>ROUND(E166*P166,2)</f>
        <v>0</v>
      </c>
      <c r="R166" s="230" t="s">
        <v>295</v>
      </c>
      <c r="S166" s="230" t="s">
        <v>119</v>
      </c>
      <c r="T166" s="231" t="s">
        <v>119</v>
      </c>
      <c r="U166" s="215">
        <v>1.224</v>
      </c>
      <c r="V166" s="215">
        <f>ROUND(E166*U166,2)</f>
        <v>9.7899999999999991</v>
      </c>
      <c r="W166" s="21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120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13"/>
      <c r="B167" s="214"/>
      <c r="C167" s="247" t="s">
        <v>308</v>
      </c>
      <c r="D167" s="216"/>
      <c r="E167" s="217">
        <v>8</v>
      </c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127</v>
      </c>
      <c r="AH167" s="206">
        <v>0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ht="22.5" outlineLevel="1" x14ac:dyDescent="0.2">
      <c r="A168" s="225">
        <v>41</v>
      </c>
      <c r="B168" s="226" t="s">
        <v>309</v>
      </c>
      <c r="C168" s="245" t="s">
        <v>310</v>
      </c>
      <c r="D168" s="227" t="s">
        <v>182</v>
      </c>
      <c r="E168" s="228">
        <v>16</v>
      </c>
      <c r="F168" s="229"/>
      <c r="G168" s="230">
        <f>ROUND(E168*F168,2)</f>
        <v>0</v>
      </c>
      <c r="H168" s="229"/>
      <c r="I168" s="230">
        <f>ROUND(E168*H168,2)</f>
        <v>0</v>
      </c>
      <c r="J168" s="229"/>
      <c r="K168" s="230">
        <f>ROUND(E168*J168,2)</f>
        <v>0</v>
      </c>
      <c r="L168" s="230">
        <v>21</v>
      </c>
      <c r="M168" s="230">
        <f>G168*(1+L168/100)</f>
        <v>0</v>
      </c>
      <c r="N168" s="230">
        <v>3.9899999999999996E-3</v>
      </c>
      <c r="O168" s="230">
        <f>ROUND(E168*N168,2)</f>
        <v>0.06</v>
      </c>
      <c r="P168" s="230">
        <v>0</v>
      </c>
      <c r="Q168" s="230">
        <f>ROUND(E168*P168,2)</f>
        <v>0</v>
      </c>
      <c r="R168" s="230" t="s">
        <v>295</v>
      </c>
      <c r="S168" s="230" t="s">
        <v>119</v>
      </c>
      <c r="T168" s="231" t="s">
        <v>119</v>
      </c>
      <c r="U168" s="215">
        <v>1.3109999999999999</v>
      </c>
      <c r="V168" s="215">
        <f>ROUND(E168*U168,2)</f>
        <v>20.98</v>
      </c>
      <c r="W168" s="215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120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">
      <c r="A169" s="213"/>
      <c r="B169" s="214"/>
      <c r="C169" s="247" t="s">
        <v>311</v>
      </c>
      <c r="D169" s="216"/>
      <c r="E169" s="217">
        <v>12</v>
      </c>
      <c r="F169" s="215"/>
      <c r="G169" s="215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15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127</v>
      </c>
      <c r="AH169" s="206">
        <v>0</v>
      </c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13"/>
      <c r="B170" s="214"/>
      <c r="C170" s="247" t="s">
        <v>312</v>
      </c>
      <c r="D170" s="216"/>
      <c r="E170" s="217">
        <v>2</v>
      </c>
      <c r="F170" s="215"/>
      <c r="G170" s="215"/>
      <c r="H170" s="215"/>
      <c r="I170" s="215"/>
      <c r="J170" s="215"/>
      <c r="K170" s="215"/>
      <c r="L170" s="215"/>
      <c r="M170" s="215"/>
      <c r="N170" s="215"/>
      <c r="O170" s="215"/>
      <c r="P170" s="215"/>
      <c r="Q170" s="215"/>
      <c r="R170" s="215"/>
      <c r="S170" s="215"/>
      <c r="T170" s="215"/>
      <c r="U170" s="215"/>
      <c r="V170" s="215"/>
      <c r="W170" s="21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127</v>
      </c>
      <c r="AH170" s="206">
        <v>0</v>
      </c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13"/>
      <c r="B171" s="214"/>
      <c r="C171" s="247" t="s">
        <v>313</v>
      </c>
      <c r="D171" s="216"/>
      <c r="E171" s="217">
        <v>1</v>
      </c>
      <c r="F171" s="215"/>
      <c r="G171" s="215"/>
      <c r="H171" s="215"/>
      <c r="I171" s="215"/>
      <c r="J171" s="215"/>
      <c r="K171" s="215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1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127</v>
      </c>
      <c r="AH171" s="206">
        <v>0</v>
      </c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13"/>
      <c r="B172" s="214"/>
      <c r="C172" s="247" t="s">
        <v>314</v>
      </c>
      <c r="D172" s="216"/>
      <c r="E172" s="217">
        <v>1</v>
      </c>
      <c r="F172" s="215"/>
      <c r="G172" s="215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15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127</v>
      </c>
      <c r="AH172" s="206">
        <v>0</v>
      </c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ht="22.5" outlineLevel="1" x14ac:dyDescent="0.2">
      <c r="A173" s="225">
        <v>42</v>
      </c>
      <c r="B173" s="226" t="s">
        <v>315</v>
      </c>
      <c r="C173" s="245" t="s">
        <v>316</v>
      </c>
      <c r="D173" s="227" t="s">
        <v>182</v>
      </c>
      <c r="E173" s="228">
        <v>4</v>
      </c>
      <c r="F173" s="229"/>
      <c r="G173" s="230">
        <f>ROUND(E173*F173,2)</f>
        <v>0</v>
      </c>
      <c r="H173" s="229"/>
      <c r="I173" s="230">
        <f>ROUND(E173*H173,2)</f>
        <v>0</v>
      </c>
      <c r="J173" s="229"/>
      <c r="K173" s="230">
        <f>ROUND(E173*J173,2)</f>
        <v>0</v>
      </c>
      <c r="L173" s="230">
        <v>21</v>
      </c>
      <c r="M173" s="230">
        <f>G173*(1+L173/100)</f>
        <v>0</v>
      </c>
      <c r="N173" s="230">
        <v>1.47E-3</v>
      </c>
      <c r="O173" s="230">
        <f>ROUND(E173*N173,2)</f>
        <v>0.01</v>
      </c>
      <c r="P173" s="230">
        <v>0</v>
      </c>
      <c r="Q173" s="230">
        <f>ROUND(E173*P173,2)</f>
        <v>0</v>
      </c>
      <c r="R173" s="230" t="s">
        <v>295</v>
      </c>
      <c r="S173" s="230" t="s">
        <v>119</v>
      </c>
      <c r="T173" s="231" t="s">
        <v>119</v>
      </c>
      <c r="U173" s="215">
        <v>0.50700000000000001</v>
      </c>
      <c r="V173" s="215">
        <f>ROUND(E173*U173,2)</f>
        <v>2.0299999999999998</v>
      </c>
      <c r="W173" s="21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120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13"/>
      <c r="B174" s="214"/>
      <c r="C174" s="247" t="s">
        <v>317</v>
      </c>
      <c r="D174" s="216"/>
      <c r="E174" s="217">
        <v>4</v>
      </c>
      <c r="F174" s="215"/>
      <c r="G174" s="215"/>
      <c r="H174" s="215"/>
      <c r="I174" s="215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  <c r="T174" s="215"/>
      <c r="U174" s="215"/>
      <c r="V174" s="215"/>
      <c r="W174" s="215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127</v>
      </c>
      <c r="AH174" s="206">
        <v>0</v>
      </c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ht="22.5" outlineLevel="1" x14ac:dyDescent="0.2">
      <c r="A175" s="225">
        <v>43</v>
      </c>
      <c r="B175" s="226" t="s">
        <v>318</v>
      </c>
      <c r="C175" s="245" t="s">
        <v>319</v>
      </c>
      <c r="D175" s="227" t="s">
        <v>182</v>
      </c>
      <c r="E175" s="228">
        <v>3</v>
      </c>
      <c r="F175" s="229"/>
      <c r="G175" s="230">
        <f>ROUND(E175*F175,2)</f>
        <v>0</v>
      </c>
      <c r="H175" s="229"/>
      <c r="I175" s="230">
        <f>ROUND(E175*H175,2)</f>
        <v>0</v>
      </c>
      <c r="J175" s="229"/>
      <c r="K175" s="230">
        <f>ROUND(E175*J175,2)</f>
        <v>0</v>
      </c>
      <c r="L175" s="230">
        <v>21</v>
      </c>
      <c r="M175" s="230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0" t="s">
        <v>295</v>
      </c>
      <c r="S175" s="230" t="s">
        <v>119</v>
      </c>
      <c r="T175" s="231" t="s">
        <v>119</v>
      </c>
      <c r="U175" s="215">
        <v>1.5</v>
      </c>
      <c r="V175" s="215">
        <f>ROUND(E175*U175,2)</f>
        <v>4.5</v>
      </c>
      <c r="W175" s="215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120</v>
      </c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13"/>
      <c r="B176" s="214"/>
      <c r="C176" s="247" t="s">
        <v>201</v>
      </c>
      <c r="D176" s="216"/>
      <c r="E176" s="217">
        <v>2</v>
      </c>
      <c r="F176" s="215"/>
      <c r="G176" s="215"/>
      <c r="H176" s="215"/>
      <c r="I176" s="215"/>
      <c r="J176" s="215"/>
      <c r="K176" s="215"/>
      <c r="L176" s="215"/>
      <c r="M176" s="215"/>
      <c r="N176" s="215"/>
      <c r="O176" s="215"/>
      <c r="P176" s="215"/>
      <c r="Q176" s="215"/>
      <c r="R176" s="215"/>
      <c r="S176" s="215"/>
      <c r="T176" s="215"/>
      <c r="U176" s="215"/>
      <c r="V176" s="215"/>
      <c r="W176" s="21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127</v>
      </c>
      <c r="AH176" s="206">
        <v>0</v>
      </c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">
      <c r="A177" s="213"/>
      <c r="B177" s="214"/>
      <c r="C177" s="247" t="s">
        <v>320</v>
      </c>
      <c r="D177" s="216"/>
      <c r="E177" s="217">
        <v>1</v>
      </c>
      <c r="F177" s="215"/>
      <c r="G177" s="215"/>
      <c r="H177" s="215"/>
      <c r="I177" s="215"/>
      <c r="J177" s="215"/>
      <c r="K177" s="215"/>
      <c r="L177" s="215"/>
      <c r="M177" s="215"/>
      <c r="N177" s="215"/>
      <c r="O177" s="215"/>
      <c r="P177" s="215"/>
      <c r="Q177" s="215"/>
      <c r="R177" s="215"/>
      <c r="S177" s="215"/>
      <c r="T177" s="215"/>
      <c r="U177" s="215"/>
      <c r="V177" s="215"/>
      <c r="W177" s="215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127</v>
      </c>
      <c r="AH177" s="206">
        <v>0</v>
      </c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ht="22.5" outlineLevel="1" x14ac:dyDescent="0.2">
      <c r="A178" s="225">
        <v>44</v>
      </c>
      <c r="B178" s="226" t="s">
        <v>321</v>
      </c>
      <c r="C178" s="245" t="s">
        <v>322</v>
      </c>
      <c r="D178" s="227" t="s">
        <v>182</v>
      </c>
      <c r="E178" s="228">
        <v>2</v>
      </c>
      <c r="F178" s="229"/>
      <c r="G178" s="230">
        <f>ROUND(E178*F178,2)</f>
        <v>0</v>
      </c>
      <c r="H178" s="229"/>
      <c r="I178" s="230">
        <f>ROUND(E178*H178,2)</f>
        <v>0</v>
      </c>
      <c r="J178" s="229"/>
      <c r="K178" s="230">
        <f>ROUND(E178*J178,2)</f>
        <v>0</v>
      </c>
      <c r="L178" s="230">
        <v>21</v>
      </c>
      <c r="M178" s="230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0" t="s">
        <v>295</v>
      </c>
      <c r="S178" s="230" t="s">
        <v>119</v>
      </c>
      <c r="T178" s="231" t="s">
        <v>119</v>
      </c>
      <c r="U178" s="215">
        <v>2.5</v>
      </c>
      <c r="V178" s="215">
        <f>ROUND(E178*U178,2)</f>
        <v>5</v>
      </c>
      <c r="W178" s="21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120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13"/>
      <c r="B179" s="214"/>
      <c r="C179" s="247" t="s">
        <v>323</v>
      </c>
      <c r="D179" s="216"/>
      <c r="E179" s="217">
        <v>1</v>
      </c>
      <c r="F179" s="215"/>
      <c r="G179" s="215"/>
      <c r="H179" s="215"/>
      <c r="I179" s="215"/>
      <c r="J179" s="215"/>
      <c r="K179" s="215"/>
      <c r="L179" s="215"/>
      <c r="M179" s="215"/>
      <c r="N179" s="215"/>
      <c r="O179" s="215"/>
      <c r="P179" s="215"/>
      <c r="Q179" s="215"/>
      <c r="R179" s="215"/>
      <c r="S179" s="215"/>
      <c r="T179" s="215"/>
      <c r="U179" s="215"/>
      <c r="V179" s="215"/>
      <c r="W179" s="21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127</v>
      </c>
      <c r="AH179" s="206">
        <v>0</v>
      </c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13"/>
      <c r="B180" s="214"/>
      <c r="C180" s="247" t="s">
        <v>324</v>
      </c>
      <c r="D180" s="216"/>
      <c r="E180" s="217">
        <v>1</v>
      </c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127</v>
      </c>
      <c r="AH180" s="206">
        <v>0</v>
      </c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ht="22.5" outlineLevel="1" x14ac:dyDescent="0.2">
      <c r="A181" s="225">
        <v>45</v>
      </c>
      <c r="B181" s="226" t="s">
        <v>325</v>
      </c>
      <c r="C181" s="245" t="s">
        <v>326</v>
      </c>
      <c r="D181" s="227" t="s">
        <v>182</v>
      </c>
      <c r="E181" s="228">
        <v>11</v>
      </c>
      <c r="F181" s="229"/>
      <c r="G181" s="230">
        <f>ROUND(E181*F181,2)</f>
        <v>0</v>
      </c>
      <c r="H181" s="229"/>
      <c r="I181" s="230">
        <f>ROUND(E181*H181,2)</f>
        <v>0</v>
      </c>
      <c r="J181" s="229"/>
      <c r="K181" s="230">
        <f>ROUND(E181*J181,2)</f>
        <v>0</v>
      </c>
      <c r="L181" s="230">
        <v>21</v>
      </c>
      <c r="M181" s="230">
        <f>G181*(1+L181/100)</f>
        <v>0</v>
      </c>
      <c r="N181" s="230">
        <v>1.0000000000000001E-5</v>
      </c>
      <c r="O181" s="230">
        <f>ROUND(E181*N181,2)</f>
        <v>0</v>
      </c>
      <c r="P181" s="230">
        <v>0</v>
      </c>
      <c r="Q181" s="230">
        <f>ROUND(E181*P181,2)</f>
        <v>0</v>
      </c>
      <c r="R181" s="230" t="s">
        <v>295</v>
      </c>
      <c r="S181" s="230" t="s">
        <v>119</v>
      </c>
      <c r="T181" s="231" t="s">
        <v>119</v>
      </c>
      <c r="U181" s="215">
        <v>0.40488000000000002</v>
      </c>
      <c r="V181" s="215">
        <f>ROUND(E181*U181,2)</f>
        <v>4.45</v>
      </c>
      <c r="W181" s="21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120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">
      <c r="A182" s="213"/>
      <c r="B182" s="214"/>
      <c r="C182" s="247" t="s">
        <v>327</v>
      </c>
      <c r="D182" s="216"/>
      <c r="E182" s="217">
        <v>6</v>
      </c>
      <c r="F182" s="215"/>
      <c r="G182" s="215"/>
      <c r="H182" s="215"/>
      <c r="I182" s="215"/>
      <c r="J182" s="215"/>
      <c r="K182" s="215"/>
      <c r="L182" s="215"/>
      <c r="M182" s="215"/>
      <c r="N182" s="215"/>
      <c r="O182" s="215"/>
      <c r="P182" s="215"/>
      <c r="Q182" s="215"/>
      <c r="R182" s="215"/>
      <c r="S182" s="215"/>
      <c r="T182" s="215"/>
      <c r="U182" s="215"/>
      <c r="V182" s="215"/>
      <c r="W182" s="21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127</v>
      </c>
      <c r="AH182" s="206">
        <v>0</v>
      </c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13"/>
      <c r="B183" s="214"/>
      <c r="C183" s="247" t="s">
        <v>328</v>
      </c>
      <c r="D183" s="216"/>
      <c r="E183" s="217">
        <v>1</v>
      </c>
      <c r="F183" s="215"/>
      <c r="G183" s="215"/>
      <c r="H183" s="215"/>
      <c r="I183" s="215"/>
      <c r="J183" s="215"/>
      <c r="K183" s="215"/>
      <c r="L183" s="215"/>
      <c r="M183" s="215"/>
      <c r="N183" s="215"/>
      <c r="O183" s="215"/>
      <c r="P183" s="215"/>
      <c r="Q183" s="215"/>
      <c r="R183" s="215"/>
      <c r="S183" s="215"/>
      <c r="T183" s="215"/>
      <c r="U183" s="215"/>
      <c r="V183" s="215"/>
      <c r="W183" s="21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127</v>
      </c>
      <c r="AH183" s="206">
        <v>0</v>
      </c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">
      <c r="A184" s="213"/>
      <c r="B184" s="214"/>
      <c r="C184" s="247" t="s">
        <v>329</v>
      </c>
      <c r="D184" s="216"/>
      <c r="E184" s="217">
        <v>2</v>
      </c>
      <c r="F184" s="215"/>
      <c r="G184" s="215"/>
      <c r="H184" s="215"/>
      <c r="I184" s="215"/>
      <c r="J184" s="215"/>
      <c r="K184" s="215"/>
      <c r="L184" s="215"/>
      <c r="M184" s="215"/>
      <c r="N184" s="215"/>
      <c r="O184" s="215"/>
      <c r="P184" s="215"/>
      <c r="Q184" s="215"/>
      <c r="R184" s="215"/>
      <c r="S184" s="215"/>
      <c r="T184" s="215"/>
      <c r="U184" s="215"/>
      <c r="V184" s="215"/>
      <c r="W184" s="215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127</v>
      </c>
      <c r="AH184" s="206">
        <v>0</v>
      </c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">
      <c r="A185" s="213"/>
      <c r="B185" s="214"/>
      <c r="C185" s="247" t="s">
        <v>330</v>
      </c>
      <c r="D185" s="216"/>
      <c r="E185" s="217">
        <v>2</v>
      </c>
      <c r="F185" s="215"/>
      <c r="G185" s="215"/>
      <c r="H185" s="215"/>
      <c r="I185" s="215"/>
      <c r="J185" s="215"/>
      <c r="K185" s="215"/>
      <c r="L185" s="215"/>
      <c r="M185" s="215"/>
      <c r="N185" s="215"/>
      <c r="O185" s="215"/>
      <c r="P185" s="215"/>
      <c r="Q185" s="215"/>
      <c r="R185" s="215"/>
      <c r="S185" s="215"/>
      <c r="T185" s="215"/>
      <c r="U185" s="215"/>
      <c r="V185" s="215"/>
      <c r="W185" s="215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127</v>
      </c>
      <c r="AH185" s="206">
        <v>0</v>
      </c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ht="22.5" outlineLevel="1" x14ac:dyDescent="0.2">
      <c r="A186" s="225">
        <v>46</v>
      </c>
      <c r="B186" s="226" t="s">
        <v>331</v>
      </c>
      <c r="C186" s="245" t="s">
        <v>332</v>
      </c>
      <c r="D186" s="227" t="s">
        <v>182</v>
      </c>
      <c r="E186" s="228">
        <v>22</v>
      </c>
      <c r="F186" s="229"/>
      <c r="G186" s="230">
        <f>ROUND(E186*F186,2)</f>
        <v>0</v>
      </c>
      <c r="H186" s="229"/>
      <c r="I186" s="230">
        <f>ROUND(E186*H186,2)</f>
        <v>0</v>
      </c>
      <c r="J186" s="229"/>
      <c r="K186" s="230">
        <f>ROUND(E186*J186,2)</f>
        <v>0</v>
      </c>
      <c r="L186" s="230">
        <v>21</v>
      </c>
      <c r="M186" s="230">
        <f>G186*(1+L186/100)</f>
        <v>0</v>
      </c>
      <c r="N186" s="230">
        <v>1.0000000000000001E-5</v>
      </c>
      <c r="O186" s="230">
        <f>ROUND(E186*N186,2)</f>
        <v>0</v>
      </c>
      <c r="P186" s="230">
        <v>0</v>
      </c>
      <c r="Q186" s="230">
        <f>ROUND(E186*P186,2)</f>
        <v>0</v>
      </c>
      <c r="R186" s="230" t="s">
        <v>295</v>
      </c>
      <c r="S186" s="230" t="s">
        <v>119</v>
      </c>
      <c r="T186" s="231" t="s">
        <v>119</v>
      </c>
      <c r="U186" s="215">
        <v>0.54730000000000001</v>
      </c>
      <c r="V186" s="215">
        <f>ROUND(E186*U186,2)</f>
        <v>12.04</v>
      </c>
      <c r="W186" s="21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120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13"/>
      <c r="B187" s="214"/>
      <c r="C187" s="247" t="s">
        <v>333</v>
      </c>
      <c r="D187" s="216"/>
      <c r="E187" s="217">
        <v>10</v>
      </c>
      <c r="F187" s="215"/>
      <c r="G187" s="215"/>
      <c r="H187" s="215"/>
      <c r="I187" s="215"/>
      <c r="J187" s="215"/>
      <c r="K187" s="215"/>
      <c r="L187" s="215"/>
      <c r="M187" s="215"/>
      <c r="N187" s="215"/>
      <c r="O187" s="215"/>
      <c r="P187" s="215"/>
      <c r="Q187" s="215"/>
      <c r="R187" s="215"/>
      <c r="S187" s="215"/>
      <c r="T187" s="215"/>
      <c r="U187" s="215"/>
      <c r="V187" s="215"/>
      <c r="W187" s="21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127</v>
      </c>
      <c r="AH187" s="206">
        <v>0</v>
      </c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">
      <c r="A188" s="213"/>
      <c r="B188" s="214"/>
      <c r="C188" s="247" t="s">
        <v>334</v>
      </c>
      <c r="D188" s="216"/>
      <c r="E188" s="217">
        <v>2</v>
      </c>
      <c r="F188" s="215"/>
      <c r="G188" s="215"/>
      <c r="H188" s="215"/>
      <c r="I188" s="215"/>
      <c r="J188" s="215"/>
      <c r="K188" s="215"/>
      <c r="L188" s="215"/>
      <c r="M188" s="215"/>
      <c r="N188" s="215"/>
      <c r="O188" s="215"/>
      <c r="P188" s="215"/>
      <c r="Q188" s="215"/>
      <c r="R188" s="215"/>
      <c r="S188" s="215"/>
      <c r="T188" s="215"/>
      <c r="U188" s="215"/>
      <c r="V188" s="215"/>
      <c r="W188" s="21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127</v>
      </c>
      <c r="AH188" s="206">
        <v>0</v>
      </c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13"/>
      <c r="B189" s="214"/>
      <c r="C189" s="247" t="s">
        <v>335</v>
      </c>
      <c r="D189" s="216"/>
      <c r="E189" s="217">
        <v>8</v>
      </c>
      <c r="F189" s="215"/>
      <c r="G189" s="215"/>
      <c r="H189" s="215"/>
      <c r="I189" s="215"/>
      <c r="J189" s="215"/>
      <c r="K189" s="215"/>
      <c r="L189" s="215"/>
      <c r="M189" s="215"/>
      <c r="N189" s="215"/>
      <c r="O189" s="215"/>
      <c r="P189" s="215"/>
      <c r="Q189" s="215"/>
      <c r="R189" s="215"/>
      <c r="S189" s="215"/>
      <c r="T189" s="215"/>
      <c r="U189" s="215"/>
      <c r="V189" s="215"/>
      <c r="W189" s="21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127</v>
      </c>
      <c r="AH189" s="206">
        <v>0</v>
      </c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">
      <c r="A190" s="213"/>
      <c r="B190" s="214"/>
      <c r="C190" s="247" t="s">
        <v>336</v>
      </c>
      <c r="D190" s="216"/>
      <c r="E190" s="217">
        <v>1</v>
      </c>
      <c r="F190" s="215"/>
      <c r="G190" s="215"/>
      <c r="H190" s="215"/>
      <c r="I190" s="215"/>
      <c r="J190" s="215"/>
      <c r="K190" s="215"/>
      <c r="L190" s="215"/>
      <c r="M190" s="215"/>
      <c r="N190" s="215"/>
      <c r="O190" s="215"/>
      <c r="P190" s="215"/>
      <c r="Q190" s="215"/>
      <c r="R190" s="215"/>
      <c r="S190" s="215"/>
      <c r="T190" s="215"/>
      <c r="U190" s="215"/>
      <c r="V190" s="215"/>
      <c r="W190" s="21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127</v>
      </c>
      <c r="AH190" s="206">
        <v>0</v>
      </c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 x14ac:dyDescent="0.2">
      <c r="A191" s="213"/>
      <c r="B191" s="214"/>
      <c r="C191" s="247" t="s">
        <v>337</v>
      </c>
      <c r="D191" s="216"/>
      <c r="E191" s="217">
        <v>1</v>
      </c>
      <c r="F191" s="215"/>
      <c r="G191" s="215"/>
      <c r="H191" s="215"/>
      <c r="I191" s="215"/>
      <c r="J191" s="215"/>
      <c r="K191" s="215"/>
      <c r="L191" s="215"/>
      <c r="M191" s="215"/>
      <c r="N191" s="215"/>
      <c r="O191" s="215"/>
      <c r="P191" s="215"/>
      <c r="Q191" s="215"/>
      <c r="R191" s="215"/>
      <c r="S191" s="215"/>
      <c r="T191" s="215"/>
      <c r="U191" s="215"/>
      <c r="V191" s="215"/>
      <c r="W191" s="21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127</v>
      </c>
      <c r="AH191" s="206">
        <v>0</v>
      </c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ht="22.5" outlineLevel="1" x14ac:dyDescent="0.2">
      <c r="A192" s="225">
        <v>47</v>
      </c>
      <c r="B192" s="226" t="s">
        <v>338</v>
      </c>
      <c r="C192" s="245" t="s">
        <v>339</v>
      </c>
      <c r="D192" s="227" t="s">
        <v>182</v>
      </c>
      <c r="E192" s="228">
        <v>2</v>
      </c>
      <c r="F192" s="229"/>
      <c r="G192" s="230">
        <f>ROUND(E192*F192,2)</f>
        <v>0</v>
      </c>
      <c r="H192" s="229"/>
      <c r="I192" s="230">
        <f>ROUND(E192*H192,2)</f>
        <v>0</v>
      </c>
      <c r="J192" s="229"/>
      <c r="K192" s="230">
        <f>ROUND(E192*J192,2)</f>
        <v>0</v>
      </c>
      <c r="L192" s="230">
        <v>21</v>
      </c>
      <c r="M192" s="230">
        <f>G192*(1+L192/100)</f>
        <v>0</v>
      </c>
      <c r="N192" s="230">
        <v>2.0000000000000002E-5</v>
      </c>
      <c r="O192" s="230">
        <f>ROUND(E192*N192,2)</f>
        <v>0</v>
      </c>
      <c r="P192" s="230">
        <v>0</v>
      </c>
      <c r="Q192" s="230">
        <f>ROUND(E192*P192,2)</f>
        <v>0</v>
      </c>
      <c r="R192" s="230" t="s">
        <v>295</v>
      </c>
      <c r="S192" s="230" t="s">
        <v>119</v>
      </c>
      <c r="T192" s="231" t="s">
        <v>119</v>
      </c>
      <c r="U192" s="215">
        <v>0.83213999999999999</v>
      </c>
      <c r="V192" s="215">
        <f>ROUND(E192*U192,2)</f>
        <v>1.66</v>
      </c>
      <c r="W192" s="215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120</v>
      </c>
      <c r="AH192" s="206"/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13"/>
      <c r="B193" s="214"/>
      <c r="C193" s="247" t="s">
        <v>340</v>
      </c>
      <c r="D193" s="216"/>
      <c r="E193" s="217">
        <v>2</v>
      </c>
      <c r="F193" s="215"/>
      <c r="G193" s="215"/>
      <c r="H193" s="215"/>
      <c r="I193" s="215"/>
      <c r="J193" s="215"/>
      <c r="K193" s="215"/>
      <c r="L193" s="215"/>
      <c r="M193" s="215"/>
      <c r="N193" s="215"/>
      <c r="O193" s="215"/>
      <c r="P193" s="215"/>
      <c r="Q193" s="215"/>
      <c r="R193" s="215"/>
      <c r="S193" s="215"/>
      <c r="T193" s="215"/>
      <c r="U193" s="215"/>
      <c r="V193" s="215"/>
      <c r="W193" s="21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127</v>
      </c>
      <c r="AH193" s="206">
        <v>0</v>
      </c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ht="22.5" outlineLevel="1" x14ac:dyDescent="0.2">
      <c r="A194" s="225">
        <v>48</v>
      </c>
      <c r="B194" s="226" t="s">
        <v>341</v>
      </c>
      <c r="C194" s="245" t="s">
        <v>342</v>
      </c>
      <c r="D194" s="227" t="s">
        <v>182</v>
      </c>
      <c r="E194" s="228">
        <v>3</v>
      </c>
      <c r="F194" s="229"/>
      <c r="G194" s="230">
        <f>ROUND(E194*F194,2)</f>
        <v>0</v>
      </c>
      <c r="H194" s="229"/>
      <c r="I194" s="230">
        <f>ROUND(E194*H194,2)</f>
        <v>0</v>
      </c>
      <c r="J194" s="229"/>
      <c r="K194" s="230">
        <f>ROUND(E194*J194,2)</f>
        <v>0</v>
      </c>
      <c r="L194" s="230">
        <v>21</v>
      </c>
      <c r="M194" s="230">
        <f>G194*(1+L194/100)</f>
        <v>0</v>
      </c>
      <c r="N194" s="230">
        <v>1.0000000000000001E-5</v>
      </c>
      <c r="O194" s="230">
        <f>ROUND(E194*N194,2)</f>
        <v>0</v>
      </c>
      <c r="P194" s="230">
        <v>0</v>
      </c>
      <c r="Q194" s="230">
        <f>ROUND(E194*P194,2)</f>
        <v>0</v>
      </c>
      <c r="R194" s="230" t="s">
        <v>295</v>
      </c>
      <c r="S194" s="230" t="s">
        <v>119</v>
      </c>
      <c r="T194" s="231" t="s">
        <v>119</v>
      </c>
      <c r="U194" s="215">
        <v>0.28000000000000003</v>
      </c>
      <c r="V194" s="215">
        <f>ROUND(E194*U194,2)</f>
        <v>0.84</v>
      </c>
      <c r="W194" s="21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120</v>
      </c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">
      <c r="A195" s="213"/>
      <c r="B195" s="214"/>
      <c r="C195" s="247" t="s">
        <v>343</v>
      </c>
      <c r="D195" s="216"/>
      <c r="E195" s="217">
        <v>2</v>
      </c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1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127</v>
      </c>
      <c r="AH195" s="206">
        <v>0</v>
      </c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">
      <c r="A196" s="213"/>
      <c r="B196" s="214"/>
      <c r="C196" s="247" t="s">
        <v>43</v>
      </c>
      <c r="D196" s="216"/>
      <c r="E196" s="217">
        <v>1</v>
      </c>
      <c r="F196" s="215"/>
      <c r="G196" s="215"/>
      <c r="H196" s="215"/>
      <c r="I196" s="215"/>
      <c r="J196" s="215"/>
      <c r="K196" s="215"/>
      <c r="L196" s="215"/>
      <c r="M196" s="215"/>
      <c r="N196" s="215"/>
      <c r="O196" s="215"/>
      <c r="P196" s="215"/>
      <c r="Q196" s="215"/>
      <c r="R196" s="215"/>
      <c r="S196" s="215"/>
      <c r="T196" s="215"/>
      <c r="U196" s="215"/>
      <c r="V196" s="215"/>
      <c r="W196" s="21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127</v>
      </c>
      <c r="AH196" s="206">
        <v>0</v>
      </c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ht="22.5" outlineLevel="1" x14ac:dyDescent="0.2">
      <c r="A197" s="225">
        <v>49</v>
      </c>
      <c r="B197" s="226" t="s">
        <v>344</v>
      </c>
      <c r="C197" s="245" t="s">
        <v>345</v>
      </c>
      <c r="D197" s="227" t="s">
        <v>182</v>
      </c>
      <c r="E197" s="228">
        <v>2</v>
      </c>
      <c r="F197" s="229"/>
      <c r="G197" s="230">
        <f>ROUND(E197*F197,2)</f>
        <v>0</v>
      </c>
      <c r="H197" s="229"/>
      <c r="I197" s="230">
        <f>ROUND(E197*H197,2)</f>
        <v>0</v>
      </c>
      <c r="J197" s="229"/>
      <c r="K197" s="230">
        <f>ROUND(E197*J197,2)</f>
        <v>0</v>
      </c>
      <c r="L197" s="230">
        <v>21</v>
      </c>
      <c r="M197" s="230">
        <f>G197*(1+L197/100)</f>
        <v>0</v>
      </c>
      <c r="N197" s="230">
        <v>2.0000000000000002E-5</v>
      </c>
      <c r="O197" s="230">
        <f>ROUND(E197*N197,2)</f>
        <v>0</v>
      </c>
      <c r="P197" s="230">
        <v>0</v>
      </c>
      <c r="Q197" s="230">
        <f>ROUND(E197*P197,2)</f>
        <v>0</v>
      </c>
      <c r="R197" s="230" t="s">
        <v>295</v>
      </c>
      <c r="S197" s="230" t="s">
        <v>119</v>
      </c>
      <c r="T197" s="231" t="s">
        <v>119</v>
      </c>
      <c r="U197" s="215">
        <v>0.37</v>
      </c>
      <c r="V197" s="215">
        <f>ROUND(E197*U197,2)</f>
        <v>0.74</v>
      </c>
      <c r="W197" s="215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120</v>
      </c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">
      <c r="A198" s="213"/>
      <c r="B198" s="214"/>
      <c r="C198" s="247" t="s">
        <v>337</v>
      </c>
      <c r="D198" s="216"/>
      <c r="E198" s="217">
        <v>1</v>
      </c>
      <c r="F198" s="215"/>
      <c r="G198" s="215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15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127</v>
      </c>
      <c r="AH198" s="206">
        <v>0</v>
      </c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">
      <c r="A199" s="213"/>
      <c r="B199" s="214"/>
      <c r="C199" s="247" t="s">
        <v>346</v>
      </c>
      <c r="D199" s="216"/>
      <c r="E199" s="217">
        <v>1</v>
      </c>
      <c r="F199" s="215"/>
      <c r="G199" s="215"/>
      <c r="H199" s="215"/>
      <c r="I199" s="215"/>
      <c r="J199" s="215"/>
      <c r="K199" s="215"/>
      <c r="L199" s="215"/>
      <c r="M199" s="215"/>
      <c r="N199" s="215"/>
      <c r="O199" s="215"/>
      <c r="P199" s="215"/>
      <c r="Q199" s="215"/>
      <c r="R199" s="215"/>
      <c r="S199" s="215"/>
      <c r="T199" s="215"/>
      <c r="U199" s="215"/>
      <c r="V199" s="215"/>
      <c r="W199" s="21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127</v>
      </c>
      <c r="AH199" s="206">
        <v>0</v>
      </c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35">
        <v>50</v>
      </c>
      <c r="B200" s="236" t="s">
        <v>347</v>
      </c>
      <c r="C200" s="249" t="s">
        <v>348</v>
      </c>
      <c r="D200" s="237" t="s">
        <v>182</v>
      </c>
      <c r="E200" s="238">
        <v>1</v>
      </c>
      <c r="F200" s="239"/>
      <c r="G200" s="240">
        <f>ROUND(E200*F200,2)</f>
        <v>0</v>
      </c>
      <c r="H200" s="239"/>
      <c r="I200" s="240">
        <f>ROUND(E200*H200,2)</f>
        <v>0</v>
      </c>
      <c r="J200" s="239"/>
      <c r="K200" s="240">
        <f>ROUND(E200*J200,2)</f>
        <v>0</v>
      </c>
      <c r="L200" s="240">
        <v>21</v>
      </c>
      <c r="M200" s="240">
        <f>G200*(1+L200/100)</f>
        <v>0</v>
      </c>
      <c r="N200" s="240">
        <v>0</v>
      </c>
      <c r="O200" s="240">
        <f>ROUND(E200*N200,2)</f>
        <v>0</v>
      </c>
      <c r="P200" s="240">
        <v>0</v>
      </c>
      <c r="Q200" s="240">
        <f>ROUND(E200*P200,2)</f>
        <v>0</v>
      </c>
      <c r="R200" s="240" t="s">
        <v>295</v>
      </c>
      <c r="S200" s="240" t="s">
        <v>119</v>
      </c>
      <c r="T200" s="241" t="s">
        <v>119</v>
      </c>
      <c r="U200" s="215">
        <v>10.728</v>
      </c>
      <c r="V200" s="215">
        <f>ROUND(E200*U200,2)</f>
        <v>10.73</v>
      </c>
      <c r="W200" s="21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120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">
      <c r="A201" s="235">
        <v>51</v>
      </c>
      <c r="B201" s="236" t="s">
        <v>349</v>
      </c>
      <c r="C201" s="249" t="s">
        <v>350</v>
      </c>
      <c r="D201" s="237" t="s">
        <v>182</v>
      </c>
      <c r="E201" s="238">
        <v>1</v>
      </c>
      <c r="F201" s="239"/>
      <c r="G201" s="240">
        <f>ROUND(E201*F201,2)</f>
        <v>0</v>
      </c>
      <c r="H201" s="239"/>
      <c r="I201" s="240">
        <f>ROUND(E201*H201,2)</f>
        <v>0</v>
      </c>
      <c r="J201" s="239"/>
      <c r="K201" s="240">
        <f>ROUND(E201*J201,2)</f>
        <v>0</v>
      </c>
      <c r="L201" s="240">
        <v>21</v>
      </c>
      <c r="M201" s="240">
        <f>G201*(1+L201/100)</f>
        <v>0</v>
      </c>
      <c r="N201" s="240">
        <v>0</v>
      </c>
      <c r="O201" s="240">
        <f>ROUND(E201*N201,2)</f>
        <v>0</v>
      </c>
      <c r="P201" s="240">
        <v>0.17399999999999999</v>
      </c>
      <c r="Q201" s="240">
        <f>ROUND(E201*P201,2)</f>
        <v>0.17</v>
      </c>
      <c r="R201" s="240" t="s">
        <v>295</v>
      </c>
      <c r="S201" s="240" t="s">
        <v>119</v>
      </c>
      <c r="T201" s="241" t="s">
        <v>119</v>
      </c>
      <c r="U201" s="215">
        <v>0.95</v>
      </c>
      <c r="V201" s="215">
        <f>ROUND(E201*U201,2)</f>
        <v>0.95</v>
      </c>
      <c r="W201" s="21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120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">
      <c r="A202" s="225">
        <v>52</v>
      </c>
      <c r="B202" s="226" t="s">
        <v>351</v>
      </c>
      <c r="C202" s="245" t="s">
        <v>352</v>
      </c>
      <c r="D202" s="227" t="s">
        <v>353</v>
      </c>
      <c r="E202" s="228">
        <v>0.66</v>
      </c>
      <c r="F202" s="229"/>
      <c r="G202" s="230">
        <f>ROUND(E202*F202,2)</f>
        <v>0</v>
      </c>
      <c r="H202" s="229"/>
      <c r="I202" s="230">
        <f>ROUND(E202*H202,2)</f>
        <v>0</v>
      </c>
      <c r="J202" s="229"/>
      <c r="K202" s="230">
        <f>ROUND(E202*J202,2)</f>
        <v>0</v>
      </c>
      <c r="L202" s="230">
        <v>21</v>
      </c>
      <c r="M202" s="230">
        <f>G202*(1+L202/100)</f>
        <v>0</v>
      </c>
      <c r="N202" s="230">
        <v>0</v>
      </c>
      <c r="O202" s="230">
        <f>ROUND(E202*N202,2)</f>
        <v>0</v>
      </c>
      <c r="P202" s="230">
        <v>0</v>
      </c>
      <c r="Q202" s="230">
        <f>ROUND(E202*P202,2)</f>
        <v>0</v>
      </c>
      <c r="R202" s="230"/>
      <c r="S202" s="230" t="s">
        <v>270</v>
      </c>
      <c r="T202" s="231" t="s">
        <v>271</v>
      </c>
      <c r="U202" s="215">
        <v>0</v>
      </c>
      <c r="V202" s="215">
        <f>ROUND(E202*U202,2)</f>
        <v>0</v>
      </c>
      <c r="W202" s="215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120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outlineLevel="1" x14ac:dyDescent="0.2">
      <c r="A203" s="213"/>
      <c r="B203" s="214"/>
      <c r="C203" s="247" t="s">
        <v>354</v>
      </c>
      <c r="D203" s="216"/>
      <c r="E203" s="217">
        <v>0.66</v>
      </c>
      <c r="F203" s="215"/>
      <c r="G203" s="215"/>
      <c r="H203" s="215"/>
      <c r="I203" s="215"/>
      <c r="J203" s="215"/>
      <c r="K203" s="215"/>
      <c r="L203" s="215"/>
      <c r="M203" s="215"/>
      <c r="N203" s="215"/>
      <c r="O203" s="215"/>
      <c r="P203" s="215"/>
      <c r="Q203" s="215"/>
      <c r="R203" s="215"/>
      <c r="S203" s="215"/>
      <c r="T203" s="215"/>
      <c r="U203" s="215"/>
      <c r="V203" s="215"/>
      <c r="W203" s="21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127</v>
      </c>
      <c r="AH203" s="206">
        <v>0</v>
      </c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outlineLevel="1" x14ac:dyDescent="0.2">
      <c r="A204" s="225">
        <v>53</v>
      </c>
      <c r="B204" s="226" t="s">
        <v>355</v>
      </c>
      <c r="C204" s="245" t="s">
        <v>356</v>
      </c>
      <c r="D204" s="227" t="s">
        <v>130</v>
      </c>
      <c r="E204" s="228">
        <v>682.2</v>
      </c>
      <c r="F204" s="229"/>
      <c r="G204" s="230">
        <f>ROUND(E204*F204,2)</f>
        <v>0</v>
      </c>
      <c r="H204" s="229"/>
      <c r="I204" s="230">
        <f>ROUND(E204*H204,2)</f>
        <v>0</v>
      </c>
      <c r="J204" s="229"/>
      <c r="K204" s="230">
        <f>ROUND(E204*J204,2)</f>
        <v>0</v>
      </c>
      <c r="L204" s="230">
        <v>21</v>
      </c>
      <c r="M204" s="230">
        <f>G204*(1+L204/100)</f>
        <v>0</v>
      </c>
      <c r="N204" s="230">
        <v>1.2E-4</v>
      </c>
      <c r="O204" s="230">
        <f>ROUND(E204*N204,2)</f>
        <v>0.08</v>
      </c>
      <c r="P204" s="230">
        <v>0</v>
      </c>
      <c r="Q204" s="230">
        <f>ROUND(E204*P204,2)</f>
        <v>0</v>
      </c>
      <c r="R204" s="230"/>
      <c r="S204" s="230" t="s">
        <v>270</v>
      </c>
      <c r="T204" s="231" t="s">
        <v>271</v>
      </c>
      <c r="U204" s="215">
        <v>0.37</v>
      </c>
      <c r="V204" s="215">
        <f>ROUND(E204*U204,2)</f>
        <v>252.41</v>
      </c>
      <c r="W204" s="21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120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outlineLevel="1" x14ac:dyDescent="0.2">
      <c r="A205" s="213"/>
      <c r="B205" s="214"/>
      <c r="C205" s="250" t="s">
        <v>357</v>
      </c>
      <c r="D205" s="242"/>
      <c r="E205" s="242"/>
      <c r="F205" s="242"/>
      <c r="G205" s="242"/>
      <c r="H205" s="215"/>
      <c r="I205" s="215"/>
      <c r="J205" s="215"/>
      <c r="K205" s="215"/>
      <c r="L205" s="215"/>
      <c r="M205" s="215"/>
      <c r="N205" s="215"/>
      <c r="O205" s="215"/>
      <c r="P205" s="215"/>
      <c r="Q205" s="215"/>
      <c r="R205" s="215"/>
      <c r="S205" s="215"/>
      <c r="T205" s="215"/>
      <c r="U205" s="215"/>
      <c r="V205" s="215"/>
      <c r="W205" s="215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140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outlineLevel="1" x14ac:dyDescent="0.2">
      <c r="A206" s="213"/>
      <c r="B206" s="214"/>
      <c r="C206" s="247" t="s">
        <v>358</v>
      </c>
      <c r="D206" s="216"/>
      <c r="E206" s="217">
        <v>208</v>
      </c>
      <c r="F206" s="215"/>
      <c r="G206" s="215"/>
      <c r="H206" s="215"/>
      <c r="I206" s="215"/>
      <c r="J206" s="215"/>
      <c r="K206" s="215"/>
      <c r="L206" s="215"/>
      <c r="M206" s="215"/>
      <c r="N206" s="215"/>
      <c r="O206" s="215"/>
      <c r="P206" s="215"/>
      <c r="Q206" s="215"/>
      <c r="R206" s="215"/>
      <c r="S206" s="215"/>
      <c r="T206" s="215"/>
      <c r="U206" s="215"/>
      <c r="V206" s="215"/>
      <c r="W206" s="21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127</v>
      </c>
      <c r="AH206" s="206">
        <v>0</v>
      </c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">
      <c r="A207" s="213"/>
      <c r="B207" s="214"/>
      <c r="C207" s="247" t="s">
        <v>359</v>
      </c>
      <c r="D207" s="216"/>
      <c r="E207" s="217">
        <v>41.6</v>
      </c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5"/>
      <c r="R207" s="215"/>
      <c r="S207" s="215"/>
      <c r="T207" s="215"/>
      <c r="U207" s="215"/>
      <c r="V207" s="215"/>
      <c r="W207" s="21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127</v>
      </c>
      <c r="AH207" s="206">
        <v>0</v>
      </c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">
      <c r="A208" s="213"/>
      <c r="B208" s="214"/>
      <c r="C208" s="247" t="s">
        <v>360</v>
      </c>
      <c r="D208" s="216"/>
      <c r="E208" s="217">
        <v>69.599999999999994</v>
      </c>
      <c r="F208" s="215"/>
      <c r="G208" s="215"/>
      <c r="H208" s="215"/>
      <c r="I208" s="215"/>
      <c r="J208" s="215"/>
      <c r="K208" s="215"/>
      <c r="L208" s="215"/>
      <c r="M208" s="215"/>
      <c r="N208" s="215"/>
      <c r="O208" s="215"/>
      <c r="P208" s="215"/>
      <c r="Q208" s="215"/>
      <c r="R208" s="215"/>
      <c r="S208" s="215"/>
      <c r="T208" s="215"/>
      <c r="U208" s="215"/>
      <c r="V208" s="215"/>
      <c r="W208" s="21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127</v>
      </c>
      <c r="AH208" s="206">
        <v>0</v>
      </c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13"/>
      <c r="B209" s="214"/>
      <c r="C209" s="247" t="s">
        <v>361</v>
      </c>
      <c r="D209" s="216"/>
      <c r="E209" s="217">
        <v>140.80000000000001</v>
      </c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15"/>
      <c r="U209" s="215"/>
      <c r="V209" s="215"/>
      <c r="W209" s="215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127</v>
      </c>
      <c r="AH209" s="206">
        <v>0</v>
      </c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">
      <c r="A210" s="213"/>
      <c r="B210" s="214"/>
      <c r="C210" s="247" t="s">
        <v>362</v>
      </c>
      <c r="D210" s="216"/>
      <c r="E210" s="217">
        <v>15.4</v>
      </c>
      <c r="F210" s="215"/>
      <c r="G210" s="215"/>
      <c r="H210" s="215"/>
      <c r="I210" s="215"/>
      <c r="J210" s="215"/>
      <c r="K210" s="215"/>
      <c r="L210" s="215"/>
      <c r="M210" s="215"/>
      <c r="N210" s="215"/>
      <c r="O210" s="215"/>
      <c r="P210" s="215"/>
      <c r="Q210" s="215"/>
      <c r="R210" s="215"/>
      <c r="S210" s="215"/>
      <c r="T210" s="215"/>
      <c r="U210" s="215"/>
      <c r="V210" s="215"/>
      <c r="W210" s="21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127</v>
      </c>
      <c r="AH210" s="206">
        <v>0</v>
      </c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13"/>
      <c r="B211" s="214"/>
      <c r="C211" s="247" t="s">
        <v>363</v>
      </c>
      <c r="D211" s="216"/>
      <c r="E211" s="217">
        <v>6.4</v>
      </c>
      <c r="F211" s="215"/>
      <c r="G211" s="215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127</v>
      </c>
      <c r="AH211" s="206">
        <v>0</v>
      </c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outlineLevel="1" x14ac:dyDescent="0.2">
      <c r="A212" s="213"/>
      <c r="B212" s="214"/>
      <c r="C212" s="247" t="s">
        <v>364</v>
      </c>
      <c r="D212" s="216"/>
      <c r="E212" s="217">
        <v>48</v>
      </c>
      <c r="F212" s="215"/>
      <c r="G212" s="215"/>
      <c r="H212" s="215"/>
      <c r="I212" s="215"/>
      <c r="J212" s="215"/>
      <c r="K212" s="215"/>
      <c r="L212" s="215"/>
      <c r="M212" s="215"/>
      <c r="N212" s="215"/>
      <c r="O212" s="215"/>
      <c r="P212" s="215"/>
      <c r="Q212" s="215"/>
      <c r="R212" s="215"/>
      <c r="S212" s="215"/>
      <c r="T212" s="215"/>
      <c r="U212" s="215"/>
      <c r="V212" s="215"/>
      <c r="W212" s="215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127</v>
      </c>
      <c r="AH212" s="206">
        <v>0</v>
      </c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">
      <c r="A213" s="213"/>
      <c r="B213" s="214"/>
      <c r="C213" s="247" t="s">
        <v>365</v>
      </c>
      <c r="D213" s="216"/>
      <c r="E213" s="217">
        <v>13.6</v>
      </c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127</v>
      </c>
      <c r="AH213" s="206">
        <v>0</v>
      </c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 x14ac:dyDescent="0.2">
      <c r="A214" s="213"/>
      <c r="B214" s="214"/>
      <c r="C214" s="247" t="s">
        <v>366</v>
      </c>
      <c r="D214" s="216"/>
      <c r="E214" s="217">
        <v>25.6</v>
      </c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127</v>
      </c>
      <c r="AH214" s="206">
        <v>0</v>
      </c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13"/>
      <c r="B215" s="214"/>
      <c r="C215" s="247" t="s">
        <v>367</v>
      </c>
      <c r="D215" s="216"/>
      <c r="E215" s="217">
        <v>34</v>
      </c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127</v>
      </c>
      <c r="AH215" s="206">
        <v>0</v>
      </c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 x14ac:dyDescent="0.2">
      <c r="A216" s="213"/>
      <c r="B216" s="214"/>
      <c r="C216" s="247" t="s">
        <v>368</v>
      </c>
      <c r="D216" s="216"/>
      <c r="E216" s="217">
        <v>14.8</v>
      </c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127</v>
      </c>
      <c r="AH216" s="206">
        <v>0</v>
      </c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">
      <c r="A217" s="213"/>
      <c r="B217" s="214"/>
      <c r="C217" s="247" t="s">
        <v>369</v>
      </c>
      <c r="D217" s="216"/>
      <c r="E217" s="217">
        <v>28.8</v>
      </c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127</v>
      </c>
      <c r="AH217" s="206">
        <v>0</v>
      </c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13"/>
      <c r="B218" s="214"/>
      <c r="C218" s="247" t="s">
        <v>370</v>
      </c>
      <c r="D218" s="216"/>
      <c r="E218" s="217">
        <v>10.8</v>
      </c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127</v>
      </c>
      <c r="AH218" s="206">
        <v>0</v>
      </c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13"/>
      <c r="B219" s="214"/>
      <c r="C219" s="247" t="s">
        <v>371</v>
      </c>
      <c r="D219" s="216"/>
      <c r="E219" s="217">
        <v>6.8</v>
      </c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127</v>
      </c>
      <c r="AH219" s="206">
        <v>0</v>
      </c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13"/>
      <c r="B220" s="214"/>
      <c r="C220" s="247" t="s">
        <v>372</v>
      </c>
      <c r="D220" s="216"/>
      <c r="E220" s="217">
        <v>6.8</v>
      </c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127</v>
      </c>
      <c r="AH220" s="206">
        <v>0</v>
      </c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13"/>
      <c r="B221" s="214"/>
      <c r="C221" s="247" t="s">
        <v>373</v>
      </c>
      <c r="D221" s="216"/>
      <c r="E221" s="217">
        <v>11.2</v>
      </c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127</v>
      </c>
      <c r="AH221" s="206">
        <v>0</v>
      </c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25">
        <v>54</v>
      </c>
      <c r="B222" s="226" t="s">
        <v>374</v>
      </c>
      <c r="C222" s="245" t="s">
        <v>375</v>
      </c>
      <c r="D222" s="227" t="s">
        <v>130</v>
      </c>
      <c r="E222" s="228">
        <v>271.56</v>
      </c>
      <c r="F222" s="229"/>
      <c r="G222" s="230">
        <f>ROUND(E222*F222,2)</f>
        <v>0</v>
      </c>
      <c r="H222" s="229"/>
      <c r="I222" s="230">
        <f>ROUND(E222*H222,2)</f>
        <v>0</v>
      </c>
      <c r="J222" s="229"/>
      <c r="K222" s="230">
        <f>ROUND(E222*J222,2)</f>
        <v>0</v>
      </c>
      <c r="L222" s="230">
        <v>21</v>
      </c>
      <c r="M222" s="230">
        <f>G222*(1+L222/100)</f>
        <v>0</v>
      </c>
      <c r="N222" s="230">
        <v>1.2E-4</v>
      </c>
      <c r="O222" s="230">
        <f>ROUND(E222*N222,2)</f>
        <v>0.03</v>
      </c>
      <c r="P222" s="230">
        <v>0</v>
      </c>
      <c r="Q222" s="230">
        <f>ROUND(E222*P222,2)</f>
        <v>0</v>
      </c>
      <c r="R222" s="230"/>
      <c r="S222" s="230" t="s">
        <v>270</v>
      </c>
      <c r="T222" s="231" t="s">
        <v>271</v>
      </c>
      <c r="U222" s="215">
        <v>0.37</v>
      </c>
      <c r="V222" s="215">
        <f>ROUND(E222*U222,2)</f>
        <v>100.48</v>
      </c>
      <c r="W222" s="21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120</v>
      </c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">
      <c r="A223" s="213"/>
      <c r="B223" s="214"/>
      <c r="C223" s="247" t="s">
        <v>376</v>
      </c>
      <c r="D223" s="216"/>
      <c r="E223" s="217">
        <v>76</v>
      </c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127</v>
      </c>
      <c r="AH223" s="206">
        <v>0</v>
      </c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">
      <c r="A224" s="213"/>
      <c r="B224" s="214"/>
      <c r="C224" s="247" t="s">
        <v>377</v>
      </c>
      <c r="D224" s="216"/>
      <c r="E224" s="217">
        <v>15.6</v>
      </c>
      <c r="F224" s="215"/>
      <c r="G224" s="215"/>
      <c r="H224" s="215"/>
      <c r="I224" s="215"/>
      <c r="J224" s="215"/>
      <c r="K224" s="215"/>
      <c r="L224" s="215"/>
      <c r="M224" s="215"/>
      <c r="N224" s="215"/>
      <c r="O224" s="215"/>
      <c r="P224" s="215"/>
      <c r="Q224" s="215"/>
      <c r="R224" s="215"/>
      <c r="S224" s="215"/>
      <c r="T224" s="215"/>
      <c r="U224" s="215"/>
      <c r="V224" s="215"/>
      <c r="W224" s="215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127</v>
      </c>
      <c r="AH224" s="206">
        <v>0</v>
      </c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">
      <c r="A225" s="213"/>
      <c r="B225" s="214"/>
      <c r="C225" s="247" t="s">
        <v>378</v>
      </c>
      <c r="D225" s="216"/>
      <c r="E225" s="217">
        <v>24</v>
      </c>
      <c r="F225" s="215"/>
      <c r="G225" s="215"/>
      <c r="H225" s="215"/>
      <c r="I225" s="215"/>
      <c r="J225" s="215"/>
      <c r="K225" s="215"/>
      <c r="L225" s="215"/>
      <c r="M225" s="215"/>
      <c r="N225" s="215"/>
      <c r="O225" s="215"/>
      <c r="P225" s="215"/>
      <c r="Q225" s="215"/>
      <c r="R225" s="215"/>
      <c r="S225" s="215"/>
      <c r="T225" s="215"/>
      <c r="U225" s="215"/>
      <c r="V225" s="215"/>
      <c r="W225" s="21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127</v>
      </c>
      <c r="AH225" s="206">
        <v>0</v>
      </c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13"/>
      <c r="B226" s="214"/>
      <c r="C226" s="247" t="s">
        <v>379</v>
      </c>
      <c r="D226" s="216"/>
      <c r="E226" s="217">
        <v>44.8</v>
      </c>
      <c r="F226" s="215"/>
      <c r="G226" s="215"/>
      <c r="H226" s="215"/>
      <c r="I226" s="215"/>
      <c r="J226" s="215"/>
      <c r="K226" s="215"/>
      <c r="L226" s="215"/>
      <c r="M226" s="215"/>
      <c r="N226" s="215"/>
      <c r="O226" s="215"/>
      <c r="P226" s="215"/>
      <c r="Q226" s="215"/>
      <c r="R226" s="215"/>
      <c r="S226" s="215"/>
      <c r="T226" s="215"/>
      <c r="U226" s="215"/>
      <c r="V226" s="215"/>
      <c r="W226" s="21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127</v>
      </c>
      <c r="AH226" s="206">
        <v>0</v>
      </c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outlineLevel="1" x14ac:dyDescent="0.2">
      <c r="A227" s="213"/>
      <c r="B227" s="214"/>
      <c r="C227" s="247" t="s">
        <v>380</v>
      </c>
      <c r="D227" s="216"/>
      <c r="E227" s="217">
        <v>15.6</v>
      </c>
      <c r="F227" s="215"/>
      <c r="G227" s="215"/>
      <c r="H227" s="215"/>
      <c r="I227" s="215"/>
      <c r="J227" s="215"/>
      <c r="K227" s="215"/>
      <c r="L227" s="215"/>
      <c r="M227" s="215"/>
      <c r="N227" s="215"/>
      <c r="O227" s="215"/>
      <c r="P227" s="215"/>
      <c r="Q227" s="215"/>
      <c r="R227" s="215"/>
      <c r="S227" s="215"/>
      <c r="T227" s="215"/>
      <c r="U227" s="215"/>
      <c r="V227" s="215"/>
      <c r="W227" s="21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127</v>
      </c>
      <c r="AH227" s="206">
        <v>0</v>
      </c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13"/>
      <c r="B228" s="214"/>
      <c r="C228" s="247" t="s">
        <v>381</v>
      </c>
      <c r="D228" s="216"/>
      <c r="E228" s="217">
        <v>13.2</v>
      </c>
      <c r="F228" s="215"/>
      <c r="G228" s="215"/>
      <c r="H228" s="215"/>
      <c r="I228" s="215"/>
      <c r="J228" s="215"/>
      <c r="K228" s="215"/>
      <c r="L228" s="215"/>
      <c r="M228" s="215"/>
      <c r="N228" s="215"/>
      <c r="O228" s="215"/>
      <c r="P228" s="215"/>
      <c r="Q228" s="215"/>
      <c r="R228" s="215"/>
      <c r="S228" s="215"/>
      <c r="T228" s="215"/>
      <c r="U228" s="215"/>
      <c r="V228" s="215"/>
      <c r="W228" s="21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127</v>
      </c>
      <c r="AH228" s="206">
        <v>0</v>
      </c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13"/>
      <c r="B229" s="214"/>
      <c r="C229" s="247" t="s">
        <v>382</v>
      </c>
      <c r="D229" s="216"/>
      <c r="E229" s="217">
        <v>3.24</v>
      </c>
      <c r="F229" s="215"/>
      <c r="G229" s="215"/>
      <c r="H229" s="215"/>
      <c r="I229" s="215"/>
      <c r="J229" s="215"/>
      <c r="K229" s="215"/>
      <c r="L229" s="215"/>
      <c r="M229" s="215"/>
      <c r="N229" s="215"/>
      <c r="O229" s="215"/>
      <c r="P229" s="215"/>
      <c r="Q229" s="215"/>
      <c r="R229" s="215"/>
      <c r="S229" s="215"/>
      <c r="T229" s="215"/>
      <c r="U229" s="215"/>
      <c r="V229" s="215"/>
      <c r="W229" s="21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127</v>
      </c>
      <c r="AH229" s="206">
        <v>0</v>
      </c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13"/>
      <c r="B230" s="214"/>
      <c r="C230" s="247" t="s">
        <v>383</v>
      </c>
      <c r="D230" s="216"/>
      <c r="E230" s="217">
        <v>4.8</v>
      </c>
      <c r="F230" s="215"/>
      <c r="G230" s="215"/>
      <c r="H230" s="215"/>
      <c r="I230" s="215"/>
      <c r="J230" s="215"/>
      <c r="K230" s="215"/>
      <c r="L230" s="215"/>
      <c r="M230" s="215"/>
      <c r="N230" s="215"/>
      <c r="O230" s="215"/>
      <c r="P230" s="215"/>
      <c r="Q230" s="215"/>
      <c r="R230" s="215"/>
      <c r="S230" s="215"/>
      <c r="T230" s="215"/>
      <c r="U230" s="215"/>
      <c r="V230" s="215"/>
      <c r="W230" s="21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127</v>
      </c>
      <c r="AH230" s="206">
        <v>0</v>
      </c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">
      <c r="A231" s="213"/>
      <c r="B231" s="214"/>
      <c r="C231" s="247" t="s">
        <v>384</v>
      </c>
      <c r="D231" s="216"/>
      <c r="E231" s="217">
        <v>8.8000000000000007</v>
      </c>
      <c r="F231" s="215"/>
      <c r="G231" s="215"/>
      <c r="H231" s="215"/>
      <c r="I231" s="215"/>
      <c r="J231" s="215"/>
      <c r="K231" s="215"/>
      <c r="L231" s="215"/>
      <c r="M231" s="215"/>
      <c r="N231" s="215"/>
      <c r="O231" s="215"/>
      <c r="P231" s="215"/>
      <c r="Q231" s="215"/>
      <c r="R231" s="215"/>
      <c r="S231" s="215"/>
      <c r="T231" s="215"/>
      <c r="U231" s="215"/>
      <c r="V231" s="215"/>
      <c r="W231" s="215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127</v>
      </c>
      <c r="AH231" s="206">
        <v>0</v>
      </c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 x14ac:dyDescent="0.2">
      <c r="A232" s="213"/>
      <c r="B232" s="214"/>
      <c r="C232" s="247" t="s">
        <v>385</v>
      </c>
      <c r="D232" s="216"/>
      <c r="E232" s="217">
        <v>12.34</v>
      </c>
      <c r="F232" s="215"/>
      <c r="G232" s="215"/>
      <c r="H232" s="215"/>
      <c r="I232" s="215"/>
      <c r="J232" s="215"/>
      <c r="K232" s="215"/>
      <c r="L232" s="215"/>
      <c r="M232" s="215"/>
      <c r="N232" s="215"/>
      <c r="O232" s="215"/>
      <c r="P232" s="215"/>
      <c r="Q232" s="215"/>
      <c r="R232" s="215"/>
      <c r="S232" s="215"/>
      <c r="T232" s="215"/>
      <c r="U232" s="215"/>
      <c r="V232" s="215"/>
      <c r="W232" s="21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127</v>
      </c>
      <c r="AH232" s="206">
        <v>0</v>
      </c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13"/>
      <c r="B233" s="214"/>
      <c r="C233" s="247" t="s">
        <v>386</v>
      </c>
      <c r="D233" s="216"/>
      <c r="E233" s="217">
        <v>10.34</v>
      </c>
      <c r="F233" s="215"/>
      <c r="G233" s="215"/>
      <c r="H233" s="215"/>
      <c r="I233" s="215"/>
      <c r="J233" s="215"/>
      <c r="K233" s="215"/>
      <c r="L233" s="215"/>
      <c r="M233" s="215"/>
      <c r="N233" s="215"/>
      <c r="O233" s="215"/>
      <c r="P233" s="215"/>
      <c r="Q233" s="215"/>
      <c r="R233" s="215"/>
      <c r="S233" s="215"/>
      <c r="T233" s="215"/>
      <c r="U233" s="215"/>
      <c r="V233" s="215"/>
      <c r="W233" s="21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127</v>
      </c>
      <c r="AH233" s="206">
        <v>0</v>
      </c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13"/>
      <c r="B234" s="214"/>
      <c r="C234" s="247" t="s">
        <v>387</v>
      </c>
      <c r="D234" s="216"/>
      <c r="E234" s="217">
        <v>7.4</v>
      </c>
      <c r="F234" s="215"/>
      <c r="G234" s="215"/>
      <c r="H234" s="215"/>
      <c r="I234" s="215"/>
      <c r="J234" s="215"/>
      <c r="K234" s="215"/>
      <c r="L234" s="215"/>
      <c r="M234" s="215"/>
      <c r="N234" s="215"/>
      <c r="O234" s="215"/>
      <c r="P234" s="215"/>
      <c r="Q234" s="215"/>
      <c r="R234" s="215"/>
      <c r="S234" s="215"/>
      <c r="T234" s="215"/>
      <c r="U234" s="215"/>
      <c r="V234" s="215"/>
      <c r="W234" s="215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127</v>
      </c>
      <c r="AH234" s="206">
        <v>0</v>
      </c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 x14ac:dyDescent="0.2">
      <c r="A235" s="213"/>
      <c r="B235" s="214"/>
      <c r="C235" s="247" t="s">
        <v>388</v>
      </c>
      <c r="D235" s="216"/>
      <c r="E235" s="217">
        <v>4.2</v>
      </c>
      <c r="F235" s="215"/>
      <c r="G235" s="215"/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15"/>
      <c r="V235" s="215"/>
      <c r="W235" s="21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127</v>
      </c>
      <c r="AH235" s="206">
        <v>0</v>
      </c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">
      <c r="A236" s="213"/>
      <c r="B236" s="214"/>
      <c r="C236" s="247" t="s">
        <v>389</v>
      </c>
      <c r="D236" s="216"/>
      <c r="E236" s="217">
        <v>11.7</v>
      </c>
      <c r="F236" s="215"/>
      <c r="G236" s="215"/>
      <c r="H236" s="215"/>
      <c r="I236" s="215"/>
      <c r="J236" s="215"/>
      <c r="K236" s="215"/>
      <c r="L236" s="215"/>
      <c r="M236" s="215"/>
      <c r="N236" s="215"/>
      <c r="O236" s="215"/>
      <c r="P236" s="215"/>
      <c r="Q236" s="215"/>
      <c r="R236" s="215"/>
      <c r="S236" s="215"/>
      <c r="T236" s="215"/>
      <c r="U236" s="215"/>
      <c r="V236" s="215"/>
      <c r="W236" s="21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127</v>
      </c>
      <c r="AH236" s="206">
        <v>0</v>
      </c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13"/>
      <c r="B237" s="214"/>
      <c r="C237" s="247" t="s">
        <v>390</v>
      </c>
      <c r="D237" s="216"/>
      <c r="E237" s="217">
        <v>7.5</v>
      </c>
      <c r="F237" s="215"/>
      <c r="G237" s="21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1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127</v>
      </c>
      <c r="AH237" s="206">
        <v>0</v>
      </c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13"/>
      <c r="B238" s="214"/>
      <c r="C238" s="247" t="s">
        <v>391</v>
      </c>
      <c r="D238" s="216"/>
      <c r="E238" s="217">
        <v>7.2</v>
      </c>
      <c r="F238" s="215"/>
      <c r="G238" s="215"/>
      <c r="H238" s="215"/>
      <c r="I238" s="215"/>
      <c r="J238" s="215"/>
      <c r="K238" s="215"/>
      <c r="L238" s="215"/>
      <c r="M238" s="215"/>
      <c r="N238" s="215"/>
      <c r="O238" s="215"/>
      <c r="P238" s="215"/>
      <c r="Q238" s="215"/>
      <c r="R238" s="215"/>
      <c r="S238" s="215"/>
      <c r="T238" s="215"/>
      <c r="U238" s="215"/>
      <c r="V238" s="215"/>
      <c r="W238" s="215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127</v>
      </c>
      <c r="AH238" s="206">
        <v>0</v>
      </c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">
      <c r="A239" s="213"/>
      <c r="B239" s="214"/>
      <c r="C239" s="247" t="s">
        <v>392</v>
      </c>
      <c r="D239" s="216"/>
      <c r="E239" s="217">
        <v>4.84</v>
      </c>
      <c r="F239" s="215"/>
      <c r="G239" s="215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  <c r="V239" s="215"/>
      <c r="W239" s="215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127</v>
      </c>
      <c r="AH239" s="206">
        <v>0</v>
      </c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 x14ac:dyDescent="0.2">
      <c r="A240" s="235">
        <v>55</v>
      </c>
      <c r="B240" s="236" t="s">
        <v>393</v>
      </c>
      <c r="C240" s="249" t="s">
        <v>394</v>
      </c>
      <c r="D240" s="237" t="s">
        <v>269</v>
      </c>
      <c r="E240" s="238">
        <v>1</v>
      </c>
      <c r="F240" s="239"/>
      <c r="G240" s="240">
        <f>ROUND(E240*F240,2)</f>
        <v>0</v>
      </c>
      <c r="H240" s="239"/>
      <c r="I240" s="240">
        <f>ROUND(E240*H240,2)</f>
        <v>0</v>
      </c>
      <c r="J240" s="239"/>
      <c r="K240" s="240">
        <f>ROUND(E240*J240,2)</f>
        <v>0</v>
      </c>
      <c r="L240" s="240">
        <v>21</v>
      </c>
      <c r="M240" s="240">
        <f>G240*(1+L240/100)</f>
        <v>0</v>
      </c>
      <c r="N240" s="240">
        <v>2.7999999999999998E-4</v>
      </c>
      <c r="O240" s="240">
        <f>ROUND(E240*N240,2)</f>
        <v>0</v>
      </c>
      <c r="P240" s="240">
        <v>0</v>
      </c>
      <c r="Q240" s="240">
        <f>ROUND(E240*P240,2)</f>
        <v>0</v>
      </c>
      <c r="R240" s="240"/>
      <c r="S240" s="240" t="s">
        <v>270</v>
      </c>
      <c r="T240" s="241" t="s">
        <v>271</v>
      </c>
      <c r="U240" s="215">
        <v>0.52600000000000002</v>
      </c>
      <c r="V240" s="215">
        <f>ROUND(E240*U240,2)</f>
        <v>0.53</v>
      </c>
      <c r="W240" s="215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120</v>
      </c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 x14ac:dyDescent="0.2">
      <c r="A241" s="225">
        <v>56</v>
      </c>
      <c r="B241" s="226" t="s">
        <v>395</v>
      </c>
      <c r="C241" s="245" t="s">
        <v>396</v>
      </c>
      <c r="D241" s="227" t="s">
        <v>182</v>
      </c>
      <c r="E241" s="228">
        <v>17</v>
      </c>
      <c r="F241" s="229"/>
      <c r="G241" s="230">
        <f>ROUND(E241*F241,2)</f>
        <v>0</v>
      </c>
      <c r="H241" s="229"/>
      <c r="I241" s="230">
        <f>ROUND(E241*H241,2)</f>
        <v>0</v>
      </c>
      <c r="J241" s="229"/>
      <c r="K241" s="230">
        <f>ROUND(E241*J241,2)</f>
        <v>0</v>
      </c>
      <c r="L241" s="230">
        <v>21</v>
      </c>
      <c r="M241" s="230">
        <f>G241*(1+L241/100)</f>
        <v>0</v>
      </c>
      <c r="N241" s="230">
        <v>0</v>
      </c>
      <c r="O241" s="230">
        <f>ROUND(E241*N241,2)</f>
        <v>0</v>
      </c>
      <c r="P241" s="230">
        <v>2.5000000000000001E-2</v>
      </c>
      <c r="Q241" s="230">
        <f>ROUND(E241*P241,2)</f>
        <v>0.43</v>
      </c>
      <c r="R241" s="230"/>
      <c r="S241" s="230" t="s">
        <v>270</v>
      </c>
      <c r="T241" s="231" t="s">
        <v>271</v>
      </c>
      <c r="U241" s="215">
        <v>0.46</v>
      </c>
      <c r="V241" s="215">
        <f>ROUND(E241*U241,2)</f>
        <v>7.82</v>
      </c>
      <c r="W241" s="215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120</v>
      </c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">
      <c r="A242" s="213"/>
      <c r="B242" s="214"/>
      <c r="C242" s="250" t="s">
        <v>397</v>
      </c>
      <c r="D242" s="242"/>
      <c r="E242" s="242"/>
      <c r="F242" s="242"/>
      <c r="G242" s="242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  <c r="V242" s="215"/>
      <c r="W242" s="215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140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 x14ac:dyDescent="0.2">
      <c r="A243" s="213"/>
      <c r="B243" s="214"/>
      <c r="C243" s="247" t="s">
        <v>398</v>
      </c>
      <c r="D243" s="216"/>
      <c r="E243" s="217">
        <v>7</v>
      </c>
      <c r="F243" s="215"/>
      <c r="G243" s="215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  <c r="V243" s="215"/>
      <c r="W243" s="215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127</v>
      </c>
      <c r="AH243" s="206">
        <v>0</v>
      </c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">
      <c r="A244" s="213"/>
      <c r="B244" s="214"/>
      <c r="C244" s="247" t="s">
        <v>334</v>
      </c>
      <c r="D244" s="216"/>
      <c r="E244" s="217">
        <v>2</v>
      </c>
      <c r="F244" s="215"/>
      <c r="G244" s="215"/>
      <c r="H244" s="215"/>
      <c r="I244" s="215"/>
      <c r="J244" s="215"/>
      <c r="K244" s="215"/>
      <c r="L244" s="215"/>
      <c r="M244" s="215"/>
      <c r="N244" s="215"/>
      <c r="O244" s="215"/>
      <c r="P244" s="215"/>
      <c r="Q244" s="215"/>
      <c r="R244" s="215"/>
      <c r="S244" s="215"/>
      <c r="T244" s="215"/>
      <c r="U244" s="215"/>
      <c r="V244" s="215"/>
      <c r="W244" s="215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127</v>
      </c>
      <c r="AH244" s="206">
        <v>0</v>
      </c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">
      <c r="A245" s="213"/>
      <c r="B245" s="214"/>
      <c r="C245" s="247" t="s">
        <v>399</v>
      </c>
      <c r="D245" s="216"/>
      <c r="E245" s="217">
        <v>6</v>
      </c>
      <c r="F245" s="215"/>
      <c r="G245" s="215"/>
      <c r="H245" s="215"/>
      <c r="I245" s="215"/>
      <c r="J245" s="215"/>
      <c r="K245" s="215"/>
      <c r="L245" s="215"/>
      <c r="M245" s="215"/>
      <c r="N245" s="215"/>
      <c r="O245" s="215"/>
      <c r="P245" s="215"/>
      <c r="Q245" s="215"/>
      <c r="R245" s="215"/>
      <c r="S245" s="215"/>
      <c r="T245" s="215"/>
      <c r="U245" s="215"/>
      <c r="V245" s="215"/>
      <c r="W245" s="215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127</v>
      </c>
      <c r="AH245" s="206">
        <v>0</v>
      </c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13"/>
      <c r="B246" s="214"/>
      <c r="C246" s="247" t="s">
        <v>336</v>
      </c>
      <c r="D246" s="216"/>
      <c r="E246" s="217">
        <v>1</v>
      </c>
      <c r="F246" s="215"/>
      <c r="G246" s="215"/>
      <c r="H246" s="215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127</v>
      </c>
      <c r="AH246" s="206">
        <v>0</v>
      </c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">
      <c r="A247" s="213"/>
      <c r="B247" s="214"/>
      <c r="C247" s="247" t="s">
        <v>337</v>
      </c>
      <c r="D247" s="216"/>
      <c r="E247" s="217">
        <v>1</v>
      </c>
      <c r="F247" s="215"/>
      <c r="G247" s="215"/>
      <c r="H247" s="215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127</v>
      </c>
      <c r="AH247" s="206">
        <v>0</v>
      </c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">
      <c r="A248" s="225">
        <v>57</v>
      </c>
      <c r="B248" s="226" t="s">
        <v>400</v>
      </c>
      <c r="C248" s="245" t="s">
        <v>401</v>
      </c>
      <c r="D248" s="227" t="s">
        <v>402</v>
      </c>
      <c r="E248" s="228">
        <v>16</v>
      </c>
      <c r="F248" s="229"/>
      <c r="G248" s="230">
        <f>ROUND(E248*F248,2)</f>
        <v>0</v>
      </c>
      <c r="H248" s="229"/>
      <c r="I248" s="230">
        <f>ROUND(E248*H248,2)</f>
        <v>0</v>
      </c>
      <c r="J248" s="229"/>
      <c r="K248" s="230">
        <f>ROUND(E248*J248,2)</f>
        <v>0</v>
      </c>
      <c r="L248" s="230">
        <v>21</v>
      </c>
      <c r="M248" s="230">
        <f>G248*(1+L248/100)</f>
        <v>0</v>
      </c>
      <c r="N248" s="230">
        <v>5.8000000000000003E-2</v>
      </c>
      <c r="O248" s="230">
        <f>ROUND(E248*N248,2)</f>
        <v>0.93</v>
      </c>
      <c r="P248" s="230">
        <v>0</v>
      </c>
      <c r="Q248" s="230">
        <f>ROUND(E248*P248,2)</f>
        <v>0</v>
      </c>
      <c r="R248" s="230"/>
      <c r="S248" s="230" t="s">
        <v>270</v>
      </c>
      <c r="T248" s="231" t="s">
        <v>271</v>
      </c>
      <c r="U248" s="215">
        <v>0</v>
      </c>
      <c r="V248" s="215">
        <f>ROUND(E248*U248,2)</f>
        <v>0</v>
      </c>
      <c r="W248" s="215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403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">
      <c r="A249" s="213"/>
      <c r="B249" s="214"/>
      <c r="C249" s="250" t="s">
        <v>404</v>
      </c>
      <c r="D249" s="242"/>
      <c r="E249" s="242"/>
      <c r="F249" s="242"/>
      <c r="G249" s="242"/>
      <c r="H249" s="215"/>
      <c r="I249" s="215"/>
      <c r="J249" s="215"/>
      <c r="K249" s="215"/>
      <c r="L249" s="215"/>
      <c r="M249" s="215"/>
      <c r="N249" s="215"/>
      <c r="O249" s="215"/>
      <c r="P249" s="215"/>
      <c r="Q249" s="215"/>
      <c r="R249" s="215"/>
      <c r="S249" s="215"/>
      <c r="T249" s="215"/>
      <c r="U249" s="215"/>
      <c r="V249" s="215"/>
      <c r="W249" s="215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140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 x14ac:dyDescent="0.2">
      <c r="A250" s="213"/>
      <c r="B250" s="214"/>
      <c r="C250" s="247" t="s">
        <v>333</v>
      </c>
      <c r="D250" s="216"/>
      <c r="E250" s="217">
        <v>10</v>
      </c>
      <c r="F250" s="215"/>
      <c r="G250" s="215"/>
      <c r="H250" s="215"/>
      <c r="I250" s="215"/>
      <c r="J250" s="215"/>
      <c r="K250" s="215"/>
      <c r="L250" s="215"/>
      <c r="M250" s="215"/>
      <c r="N250" s="215"/>
      <c r="O250" s="215"/>
      <c r="P250" s="215"/>
      <c r="Q250" s="215"/>
      <c r="R250" s="215"/>
      <c r="S250" s="215"/>
      <c r="T250" s="215"/>
      <c r="U250" s="215"/>
      <c r="V250" s="215"/>
      <c r="W250" s="215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127</v>
      </c>
      <c r="AH250" s="206">
        <v>0</v>
      </c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">
      <c r="A251" s="213"/>
      <c r="B251" s="214"/>
      <c r="C251" s="247" t="s">
        <v>334</v>
      </c>
      <c r="D251" s="216"/>
      <c r="E251" s="217">
        <v>2</v>
      </c>
      <c r="F251" s="215"/>
      <c r="G251" s="215"/>
      <c r="H251" s="215"/>
      <c r="I251" s="215"/>
      <c r="J251" s="215"/>
      <c r="K251" s="215"/>
      <c r="L251" s="215"/>
      <c r="M251" s="215"/>
      <c r="N251" s="215"/>
      <c r="O251" s="215"/>
      <c r="P251" s="215"/>
      <c r="Q251" s="215"/>
      <c r="R251" s="215"/>
      <c r="S251" s="215"/>
      <c r="T251" s="215"/>
      <c r="U251" s="215"/>
      <c r="V251" s="215"/>
      <c r="W251" s="215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127</v>
      </c>
      <c r="AH251" s="206">
        <v>0</v>
      </c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13"/>
      <c r="B252" s="214"/>
      <c r="C252" s="247" t="s">
        <v>405</v>
      </c>
      <c r="D252" s="216"/>
      <c r="E252" s="217">
        <v>2</v>
      </c>
      <c r="F252" s="215"/>
      <c r="G252" s="215"/>
      <c r="H252" s="215"/>
      <c r="I252" s="215"/>
      <c r="J252" s="215"/>
      <c r="K252" s="215"/>
      <c r="L252" s="215"/>
      <c r="M252" s="215"/>
      <c r="N252" s="215"/>
      <c r="O252" s="215"/>
      <c r="P252" s="215"/>
      <c r="Q252" s="215"/>
      <c r="R252" s="215"/>
      <c r="S252" s="215"/>
      <c r="T252" s="215"/>
      <c r="U252" s="215"/>
      <c r="V252" s="215"/>
      <c r="W252" s="215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127</v>
      </c>
      <c r="AH252" s="206">
        <v>0</v>
      </c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 x14ac:dyDescent="0.2">
      <c r="A253" s="213"/>
      <c r="B253" s="214"/>
      <c r="C253" s="247" t="s">
        <v>337</v>
      </c>
      <c r="D253" s="216"/>
      <c r="E253" s="217">
        <v>1</v>
      </c>
      <c r="F253" s="215"/>
      <c r="G253" s="215"/>
      <c r="H253" s="215"/>
      <c r="I253" s="215"/>
      <c r="J253" s="215"/>
      <c r="K253" s="215"/>
      <c r="L253" s="215"/>
      <c r="M253" s="215"/>
      <c r="N253" s="215"/>
      <c r="O253" s="215"/>
      <c r="P253" s="215"/>
      <c r="Q253" s="215"/>
      <c r="R253" s="215"/>
      <c r="S253" s="215"/>
      <c r="T253" s="215"/>
      <c r="U253" s="215"/>
      <c r="V253" s="215"/>
      <c r="W253" s="215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127</v>
      </c>
      <c r="AH253" s="206">
        <v>0</v>
      </c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outlineLevel="1" x14ac:dyDescent="0.2">
      <c r="A254" s="213"/>
      <c r="B254" s="214"/>
      <c r="C254" s="247" t="s">
        <v>406</v>
      </c>
      <c r="D254" s="216"/>
      <c r="E254" s="217">
        <v>1</v>
      </c>
      <c r="F254" s="215"/>
      <c r="G254" s="215"/>
      <c r="H254" s="215"/>
      <c r="I254" s="215"/>
      <c r="J254" s="215"/>
      <c r="K254" s="215"/>
      <c r="L254" s="215"/>
      <c r="M254" s="215"/>
      <c r="N254" s="215"/>
      <c r="O254" s="215"/>
      <c r="P254" s="215"/>
      <c r="Q254" s="215"/>
      <c r="R254" s="215"/>
      <c r="S254" s="215"/>
      <c r="T254" s="215"/>
      <c r="U254" s="215"/>
      <c r="V254" s="215"/>
      <c r="W254" s="215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127</v>
      </c>
      <c r="AH254" s="206">
        <v>0</v>
      </c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 x14ac:dyDescent="0.2">
      <c r="A255" s="225">
        <v>58</v>
      </c>
      <c r="B255" s="226" t="s">
        <v>407</v>
      </c>
      <c r="C255" s="245" t="s">
        <v>408</v>
      </c>
      <c r="D255" s="227" t="s">
        <v>402</v>
      </c>
      <c r="E255" s="228">
        <v>23</v>
      </c>
      <c r="F255" s="229"/>
      <c r="G255" s="230">
        <f>ROUND(E255*F255,2)</f>
        <v>0</v>
      </c>
      <c r="H255" s="229"/>
      <c r="I255" s="230">
        <f>ROUND(E255*H255,2)</f>
        <v>0</v>
      </c>
      <c r="J255" s="229"/>
      <c r="K255" s="230">
        <f>ROUND(E255*J255,2)</f>
        <v>0</v>
      </c>
      <c r="L255" s="230">
        <v>21</v>
      </c>
      <c r="M255" s="230">
        <f>G255*(1+L255/100)</f>
        <v>0</v>
      </c>
      <c r="N255" s="230">
        <v>5.8000000000000003E-2</v>
      </c>
      <c r="O255" s="230">
        <f>ROUND(E255*N255,2)</f>
        <v>1.33</v>
      </c>
      <c r="P255" s="230">
        <v>0</v>
      </c>
      <c r="Q255" s="230">
        <f>ROUND(E255*P255,2)</f>
        <v>0</v>
      </c>
      <c r="R255" s="230"/>
      <c r="S255" s="230" t="s">
        <v>270</v>
      </c>
      <c r="T255" s="231" t="s">
        <v>271</v>
      </c>
      <c r="U255" s="215">
        <v>0</v>
      </c>
      <c r="V255" s="215">
        <f>ROUND(E255*U255,2)</f>
        <v>0</v>
      </c>
      <c r="W255" s="215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403</v>
      </c>
      <c r="AH255" s="206"/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 x14ac:dyDescent="0.2">
      <c r="A256" s="213"/>
      <c r="B256" s="214"/>
      <c r="C256" s="250" t="s">
        <v>404</v>
      </c>
      <c r="D256" s="242"/>
      <c r="E256" s="242"/>
      <c r="F256" s="242"/>
      <c r="G256" s="242"/>
      <c r="H256" s="215"/>
      <c r="I256" s="215"/>
      <c r="J256" s="215"/>
      <c r="K256" s="215"/>
      <c r="L256" s="215"/>
      <c r="M256" s="215"/>
      <c r="N256" s="215"/>
      <c r="O256" s="215"/>
      <c r="P256" s="215"/>
      <c r="Q256" s="215"/>
      <c r="R256" s="215"/>
      <c r="S256" s="215"/>
      <c r="T256" s="215"/>
      <c r="U256" s="215"/>
      <c r="V256" s="215"/>
      <c r="W256" s="215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140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">
      <c r="A257" s="213"/>
      <c r="B257" s="214"/>
      <c r="C257" s="248" t="s">
        <v>409</v>
      </c>
      <c r="D257" s="234"/>
      <c r="E257" s="234"/>
      <c r="F257" s="234"/>
      <c r="G257" s="234"/>
      <c r="H257" s="215"/>
      <c r="I257" s="215"/>
      <c r="J257" s="215"/>
      <c r="K257" s="215"/>
      <c r="L257" s="215"/>
      <c r="M257" s="215"/>
      <c r="N257" s="215"/>
      <c r="O257" s="215"/>
      <c r="P257" s="215"/>
      <c r="Q257" s="215"/>
      <c r="R257" s="215"/>
      <c r="S257" s="215"/>
      <c r="T257" s="215"/>
      <c r="U257" s="215"/>
      <c r="V257" s="215"/>
      <c r="W257" s="215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140</v>
      </c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outlineLevel="1" x14ac:dyDescent="0.2">
      <c r="A258" s="213"/>
      <c r="B258" s="214"/>
      <c r="C258" s="247" t="s">
        <v>327</v>
      </c>
      <c r="D258" s="216"/>
      <c r="E258" s="217">
        <v>6</v>
      </c>
      <c r="F258" s="215"/>
      <c r="G258" s="215"/>
      <c r="H258" s="215"/>
      <c r="I258" s="215"/>
      <c r="J258" s="215"/>
      <c r="K258" s="215"/>
      <c r="L258" s="215"/>
      <c r="M258" s="215"/>
      <c r="N258" s="215"/>
      <c r="O258" s="215"/>
      <c r="P258" s="215"/>
      <c r="Q258" s="215"/>
      <c r="R258" s="215"/>
      <c r="S258" s="215"/>
      <c r="T258" s="215"/>
      <c r="U258" s="215"/>
      <c r="V258" s="215"/>
      <c r="W258" s="215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127</v>
      </c>
      <c r="AH258" s="206">
        <v>0</v>
      </c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13"/>
      <c r="B259" s="214"/>
      <c r="C259" s="247" t="s">
        <v>335</v>
      </c>
      <c r="D259" s="216"/>
      <c r="E259" s="217">
        <v>8</v>
      </c>
      <c r="F259" s="215"/>
      <c r="G259" s="215"/>
      <c r="H259" s="215"/>
      <c r="I259" s="215"/>
      <c r="J259" s="215"/>
      <c r="K259" s="215"/>
      <c r="L259" s="215"/>
      <c r="M259" s="215"/>
      <c r="N259" s="215"/>
      <c r="O259" s="215"/>
      <c r="P259" s="215"/>
      <c r="Q259" s="215"/>
      <c r="R259" s="215"/>
      <c r="S259" s="215"/>
      <c r="T259" s="215"/>
      <c r="U259" s="215"/>
      <c r="V259" s="215"/>
      <c r="W259" s="215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127</v>
      </c>
      <c r="AH259" s="206">
        <v>0</v>
      </c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13"/>
      <c r="B260" s="214"/>
      <c r="C260" s="247" t="s">
        <v>343</v>
      </c>
      <c r="D260" s="216"/>
      <c r="E260" s="217">
        <v>2</v>
      </c>
      <c r="F260" s="215"/>
      <c r="G260" s="215"/>
      <c r="H260" s="215"/>
      <c r="I260" s="215"/>
      <c r="J260" s="215"/>
      <c r="K260" s="215"/>
      <c r="L260" s="215"/>
      <c r="M260" s="215"/>
      <c r="N260" s="215"/>
      <c r="O260" s="215"/>
      <c r="P260" s="215"/>
      <c r="Q260" s="215"/>
      <c r="R260" s="215"/>
      <c r="S260" s="215"/>
      <c r="T260" s="215"/>
      <c r="U260" s="215"/>
      <c r="V260" s="215"/>
      <c r="W260" s="215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127</v>
      </c>
      <c r="AH260" s="206">
        <v>0</v>
      </c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">
      <c r="A261" s="213"/>
      <c r="B261" s="214"/>
      <c r="C261" s="247" t="s">
        <v>328</v>
      </c>
      <c r="D261" s="216"/>
      <c r="E261" s="217">
        <v>1</v>
      </c>
      <c r="F261" s="215"/>
      <c r="G261" s="215"/>
      <c r="H261" s="215"/>
      <c r="I261" s="215"/>
      <c r="J261" s="215"/>
      <c r="K261" s="215"/>
      <c r="L261" s="215"/>
      <c r="M261" s="215"/>
      <c r="N261" s="215"/>
      <c r="O261" s="215"/>
      <c r="P261" s="215"/>
      <c r="Q261" s="215"/>
      <c r="R261" s="215"/>
      <c r="S261" s="215"/>
      <c r="T261" s="215"/>
      <c r="U261" s="215"/>
      <c r="V261" s="215"/>
      <c r="W261" s="215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127</v>
      </c>
      <c r="AH261" s="206">
        <v>0</v>
      </c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13"/>
      <c r="B262" s="214"/>
      <c r="C262" s="247" t="s">
        <v>346</v>
      </c>
      <c r="D262" s="216"/>
      <c r="E262" s="217">
        <v>1</v>
      </c>
      <c r="F262" s="215"/>
      <c r="G262" s="215"/>
      <c r="H262" s="215"/>
      <c r="I262" s="215"/>
      <c r="J262" s="215"/>
      <c r="K262" s="215"/>
      <c r="L262" s="215"/>
      <c r="M262" s="215"/>
      <c r="N262" s="215"/>
      <c r="O262" s="215"/>
      <c r="P262" s="215"/>
      <c r="Q262" s="215"/>
      <c r="R262" s="215"/>
      <c r="S262" s="215"/>
      <c r="T262" s="215"/>
      <c r="U262" s="215"/>
      <c r="V262" s="215"/>
      <c r="W262" s="215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127</v>
      </c>
      <c r="AH262" s="206">
        <v>0</v>
      </c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outlineLevel="1" x14ac:dyDescent="0.2">
      <c r="A263" s="213"/>
      <c r="B263" s="214"/>
      <c r="C263" s="247" t="s">
        <v>240</v>
      </c>
      <c r="D263" s="216"/>
      <c r="E263" s="217">
        <v>1</v>
      </c>
      <c r="F263" s="215"/>
      <c r="G263" s="215"/>
      <c r="H263" s="215"/>
      <c r="I263" s="215"/>
      <c r="J263" s="215"/>
      <c r="K263" s="215"/>
      <c r="L263" s="215"/>
      <c r="M263" s="215"/>
      <c r="N263" s="215"/>
      <c r="O263" s="215"/>
      <c r="P263" s="215"/>
      <c r="Q263" s="215"/>
      <c r="R263" s="215"/>
      <c r="S263" s="215"/>
      <c r="T263" s="215"/>
      <c r="U263" s="215"/>
      <c r="V263" s="215"/>
      <c r="W263" s="215"/>
      <c r="X263" s="206"/>
      <c r="Y263" s="206"/>
      <c r="Z263" s="206"/>
      <c r="AA263" s="206"/>
      <c r="AB263" s="206"/>
      <c r="AC263" s="206"/>
      <c r="AD263" s="206"/>
      <c r="AE263" s="206"/>
      <c r="AF263" s="206"/>
      <c r="AG263" s="206" t="s">
        <v>127</v>
      </c>
      <c r="AH263" s="206">
        <v>0</v>
      </c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  <c r="BH263" s="206"/>
    </row>
    <row r="264" spans="1:60" outlineLevel="1" x14ac:dyDescent="0.2">
      <c r="A264" s="213"/>
      <c r="B264" s="214"/>
      <c r="C264" s="247" t="s">
        <v>329</v>
      </c>
      <c r="D264" s="216"/>
      <c r="E264" s="217">
        <v>2</v>
      </c>
      <c r="F264" s="215"/>
      <c r="G264" s="215"/>
      <c r="H264" s="215"/>
      <c r="I264" s="215"/>
      <c r="J264" s="215"/>
      <c r="K264" s="215"/>
      <c r="L264" s="215"/>
      <c r="M264" s="215"/>
      <c r="N264" s="215"/>
      <c r="O264" s="215"/>
      <c r="P264" s="215"/>
      <c r="Q264" s="215"/>
      <c r="R264" s="215"/>
      <c r="S264" s="215"/>
      <c r="T264" s="215"/>
      <c r="U264" s="215"/>
      <c r="V264" s="215"/>
      <c r="W264" s="215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127</v>
      </c>
      <c r="AH264" s="206">
        <v>0</v>
      </c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">
      <c r="A265" s="213"/>
      <c r="B265" s="214"/>
      <c r="C265" s="247" t="s">
        <v>410</v>
      </c>
      <c r="D265" s="216"/>
      <c r="E265" s="217">
        <v>1</v>
      </c>
      <c r="F265" s="215"/>
      <c r="G265" s="215"/>
      <c r="H265" s="215"/>
      <c r="I265" s="215"/>
      <c r="J265" s="215"/>
      <c r="K265" s="215"/>
      <c r="L265" s="215"/>
      <c r="M265" s="215"/>
      <c r="N265" s="215"/>
      <c r="O265" s="215"/>
      <c r="P265" s="215"/>
      <c r="Q265" s="215"/>
      <c r="R265" s="215"/>
      <c r="S265" s="215"/>
      <c r="T265" s="215"/>
      <c r="U265" s="215"/>
      <c r="V265" s="215"/>
      <c r="W265" s="215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127</v>
      </c>
      <c r="AH265" s="206">
        <v>0</v>
      </c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">
      <c r="A266" s="213"/>
      <c r="B266" s="214"/>
      <c r="C266" s="247" t="s">
        <v>243</v>
      </c>
      <c r="D266" s="216"/>
      <c r="E266" s="217">
        <v>1</v>
      </c>
      <c r="F266" s="215"/>
      <c r="G266" s="215"/>
      <c r="H266" s="215"/>
      <c r="I266" s="215"/>
      <c r="J266" s="215"/>
      <c r="K266" s="215"/>
      <c r="L266" s="215"/>
      <c r="M266" s="215"/>
      <c r="N266" s="215"/>
      <c r="O266" s="215"/>
      <c r="P266" s="215"/>
      <c r="Q266" s="215"/>
      <c r="R266" s="215"/>
      <c r="S266" s="215"/>
      <c r="T266" s="215"/>
      <c r="U266" s="215"/>
      <c r="V266" s="215"/>
      <c r="W266" s="215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127</v>
      </c>
      <c r="AH266" s="206">
        <v>0</v>
      </c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">
      <c r="A267" s="225">
        <v>59</v>
      </c>
      <c r="B267" s="226" t="s">
        <v>411</v>
      </c>
      <c r="C267" s="245" t="s">
        <v>412</v>
      </c>
      <c r="D267" s="227" t="s">
        <v>182</v>
      </c>
      <c r="E267" s="228">
        <v>1</v>
      </c>
      <c r="F267" s="229"/>
      <c r="G267" s="230">
        <f>ROUND(E267*F267,2)</f>
        <v>0</v>
      </c>
      <c r="H267" s="229"/>
      <c r="I267" s="230">
        <f>ROUND(E267*H267,2)</f>
        <v>0</v>
      </c>
      <c r="J267" s="229"/>
      <c r="K267" s="230">
        <f>ROUND(E267*J267,2)</f>
        <v>0</v>
      </c>
      <c r="L267" s="230">
        <v>21</v>
      </c>
      <c r="M267" s="230">
        <f>G267*(1+L267/100)</f>
        <v>0</v>
      </c>
      <c r="N267" s="230">
        <v>2.8000000000000001E-2</v>
      </c>
      <c r="O267" s="230">
        <f>ROUND(E267*N267,2)</f>
        <v>0.03</v>
      </c>
      <c r="P267" s="230">
        <v>0</v>
      </c>
      <c r="Q267" s="230">
        <f>ROUND(E267*P267,2)</f>
        <v>0</v>
      </c>
      <c r="R267" s="230"/>
      <c r="S267" s="230" t="s">
        <v>270</v>
      </c>
      <c r="T267" s="231" t="s">
        <v>271</v>
      </c>
      <c r="U267" s="215">
        <v>0</v>
      </c>
      <c r="V267" s="215">
        <f>ROUND(E267*U267,2)</f>
        <v>0</v>
      </c>
      <c r="W267" s="215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403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13"/>
      <c r="B268" s="214"/>
      <c r="C268" s="247" t="s">
        <v>413</v>
      </c>
      <c r="D268" s="216"/>
      <c r="E268" s="217">
        <v>1</v>
      </c>
      <c r="F268" s="215"/>
      <c r="G268" s="215"/>
      <c r="H268" s="215"/>
      <c r="I268" s="215"/>
      <c r="J268" s="215"/>
      <c r="K268" s="215"/>
      <c r="L268" s="215"/>
      <c r="M268" s="215"/>
      <c r="N268" s="215"/>
      <c r="O268" s="215"/>
      <c r="P268" s="215"/>
      <c r="Q268" s="215"/>
      <c r="R268" s="215"/>
      <c r="S268" s="215"/>
      <c r="T268" s="215"/>
      <c r="U268" s="215"/>
      <c r="V268" s="215"/>
      <c r="W268" s="215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127</v>
      </c>
      <c r="AH268" s="206">
        <v>0</v>
      </c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outlineLevel="1" x14ac:dyDescent="0.2">
      <c r="A269" s="225">
        <v>60</v>
      </c>
      <c r="B269" s="226" t="s">
        <v>414</v>
      </c>
      <c r="C269" s="245" t="s">
        <v>415</v>
      </c>
      <c r="D269" s="227" t="s">
        <v>182</v>
      </c>
      <c r="E269" s="228">
        <v>1</v>
      </c>
      <c r="F269" s="229"/>
      <c r="G269" s="230">
        <f>ROUND(E269*F269,2)</f>
        <v>0</v>
      </c>
      <c r="H269" s="229"/>
      <c r="I269" s="230">
        <f>ROUND(E269*H269,2)</f>
        <v>0</v>
      </c>
      <c r="J269" s="229"/>
      <c r="K269" s="230">
        <f>ROUND(E269*J269,2)</f>
        <v>0</v>
      </c>
      <c r="L269" s="230">
        <v>21</v>
      </c>
      <c r="M269" s="230">
        <f>G269*(1+L269/100)</f>
        <v>0</v>
      </c>
      <c r="N269" s="230">
        <v>2.8000000000000001E-2</v>
      </c>
      <c r="O269" s="230">
        <f>ROUND(E269*N269,2)</f>
        <v>0.03</v>
      </c>
      <c r="P269" s="230">
        <v>0</v>
      </c>
      <c r="Q269" s="230">
        <f>ROUND(E269*P269,2)</f>
        <v>0</v>
      </c>
      <c r="R269" s="230"/>
      <c r="S269" s="230" t="s">
        <v>270</v>
      </c>
      <c r="T269" s="231" t="s">
        <v>271</v>
      </c>
      <c r="U269" s="215">
        <v>0</v>
      </c>
      <c r="V269" s="215">
        <f>ROUND(E269*U269,2)</f>
        <v>0</v>
      </c>
      <c r="W269" s="215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403</v>
      </c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outlineLevel="1" x14ac:dyDescent="0.2">
      <c r="A270" s="213"/>
      <c r="B270" s="214"/>
      <c r="C270" s="247" t="s">
        <v>240</v>
      </c>
      <c r="D270" s="216"/>
      <c r="E270" s="217">
        <v>1</v>
      </c>
      <c r="F270" s="215"/>
      <c r="G270" s="215"/>
      <c r="H270" s="215"/>
      <c r="I270" s="215"/>
      <c r="J270" s="215"/>
      <c r="K270" s="215"/>
      <c r="L270" s="215"/>
      <c r="M270" s="215"/>
      <c r="N270" s="215"/>
      <c r="O270" s="215"/>
      <c r="P270" s="215"/>
      <c r="Q270" s="215"/>
      <c r="R270" s="215"/>
      <c r="S270" s="215"/>
      <c r="T270" s="215"/>
      <c r="U270" s="215"/>
      <c r="V270" s="215"/>
      <c r="W270" s="215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127</v>
      </c>
      <c r="AH270" s="206">
        <v>0</v>
      </c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outlineLevel="1" x14ac:dyDescent="0.2">
      <c r="A271" s="225">
        <v>61</v>
      </c>
      <c r="B271" s="226" t="s">
        <v>416</v>
      </c>
      <c r="C271" s="245" t="s">
        <v>417</v>
      </c>
      <c r="D271" s="227" t="s">
        <v>182</v>
      </c>
      <c r="E271" s="228">
        <v>3</v>
      </c>
      <c r="F271" s="229"/>
      <c r="G271" s="230">
        <f>ROUND(E271*F271,2)</f>
        <v>0</v>
      </c>
      <c r="H271" s="229"/>
      <c r="I271" s="230">
        <f>ROUND(E271*H271,2)</f>
        <v>0</v>
      </c>
      <c r="J271" s="229"/>
      <c r="K271" s="230">
        <f>ROUND(E271*J271,2)</f>
        <v>0</v>
      </c>
      <c r="L271" s="230">
        <v>21</v>
      </c>
      <c r="M271" s="230">
        <f>G271*(1+L271/100)</f>
        <v>0</v>
      </c>
      <c r="N271" s="230">
        <v>2.1000000000000001E-2</v>
      </c>
      <c r="O271" s="230">
        <f>ROUND(E271*N271,2)</f>
        <v>0.06</v>
      </c>
      <c r="P271" s="230">
        <v>0</v>
      </c>
      <c r="Q271" s="230">
        <f>ROUND(E271*P271,2)</f>
        <v>0</v>
      </c>
      <c r="R271" s="230"/>
      <c r="S271" s="230" t="s">
        <v>270</v>
      </c>
      <c r="T271" s="231" t="s">
        <v>271</v>
      </c>
      <c r="U271" s="215">
        <v>0</v>
      </c>
      <c r="V271" s="215">
        <f>ROUND(E271*U271,2)</f>
        <v>0</v>
      </c>
      <c r="W271" s="215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 t="s">
        <v>403</v>
      </c>
      <c r="AH271" s="206"/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  <c r="BH271" s="206"/>
    </row>
    <row r="272" spans="1:60" outlineLevel="1" x14ac:dyDescent="0.2">
      <c r="A272" s="213"/>
      <c r="B272" s="214"/>
      <c r="C272" s="247" t="s">
        <v>296</v>
      </c>
      <c r="D272" s="216"/>
      <c r="E272" s="217">
        <v>3</v>
      </c>
      <c r="F272" s="215"/>
      <c r="G272" s="215"/>
      <c r="H272" s="215"/>
      <c r="I272" s="215"/>
      <c r="J272" s="215"/>
      <c r="K272" s="215"/>
      <c r="L272" s="215"/>
      <c r="M272" s="215"/>
      <c r="N272" s="215"/>
      <c r="O272" s="215"/>
      <c r="P272" s="215"/>
      <c r="Q272" s="215"/>
      <c r="R272" s="215"/>
      <c r="S272" s="215"/>
      <c r="T272" s="215"/>
      <c r="U272" s="215"/>
      <c r="V272" s="215"/>
      <c r="W272" s="215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127</v>
      </c>
      <c r="AH272" s="206">
        <v>0</v>
      </c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 x14ac:dyDescent="0.2">
      <c r="A273" s="225">
        <v>62</v>
      </c>
      <c r="B273" s="226" t="s">
        <v>418</v>
      </c>
      <c r="C273" s="245" t="s">
        <v>419</v>
      </c>
      <c r="D273" s="227" t="s">
        <v>182</v>
      </c>
      <c r="E273" s="228">
        <v>2</v>
      </c>
      <c r="F273" s="229"/>
      <c r="G273" s="230">
        <f>ROUND(E273*F273,2)</f>
        <v>0</v>
      </c>
      <c r="H273" s="229"/>
      <c r="I273" s="230">
        <f>ROUND(E273*H273,2)</f>
        <v>0</v>
      </c>
      <c r="J273" s="229"/>
      <c r="K273" s="230">
        <f>ROUND(E273*J273,2)</f>
        <v>0</v>
      </c>
      <c r="L273" s="230">
        <v>21</v>
      </c>
      <c r="M273" s="230">
        <f>G273*(1+L273/100)</f>
        <v>0</v>
      </c>
      <c r="N273" s="230">
        <v>2.1000000000000001E-2</v>
      </c>
      <c r="O273" s="230">
        <f>ROUND(E273*N273,2)</f>
        <v>0.04</v>
      </c>
      <c r="P273" s="230">
        <v>0</v>
      </c>
      <c r="Q273" s="230">
        <f>ROUND(E273*P273,2)</f>
        <v>0</v>
      </c>
      <c r="R273" s="230"/>
      <c r="S273" s="230" t="s">
        <v>270</v>
      </c>
      <c r="T273" s="231" t="s">
        <v>271</v>
      </c>
      <c r="U273" s="215">
        <v>0</v>
      </c>
      <c r="V273" s="215">
        <f>ROUND(E273*U273,2)</f>
        <v>0</v>
      </c>
      <c r="W273" s="215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403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 x14ac:dyDescent="0.2">
      <c r="A274" s="213"/>
      <c r="B274" s="214"/>
      <c r="C274" s="247" t="s">
        <v>304</v>
      </c>
      <c r="D274" s="216"/>
      <c r="E274" s="217">
        <v>2</v>
      </c>
      <c r="F274" s="215"/>
      <c r="G274" s="215"/>
      <c r="H274" s="215"/>
      <c r="I274" s="215"/>
      <c r="J274" s="215"/>
      <c r="K274" s="215"/>
      <c r="L274" s="215"/>
      <c r="M274" s="215"/>
      <c r="N274" s="215"/>
      <c r="O274" s="215"/>
      <c r="P274" s="215"/>
      <c r="Q274" s="215"/>
      <c r="R274" s="215"/>
      <c r="S274" s="215"/>
      <c r="T274" s="215"/>
      <c r="U274" s="215"/>
      <c r="V274" s="215"/>
      <c r="W274" s="215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127</v>
      </c>
      <c r="AH274" s="206">
        <v>0</v>
      </c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outlineLevel="1" x14ac:dyDescent="0.2">
      <c r="A275" s="225">
        <v>63</v>
      </c>
      <c r="B275" s="226" t="s">
        <v>420</v>
      </c>
      <c r="C275" s="245" t="s">
        <v>421</v>
      </c>
      <c r="D275" s="227" t="s">
        <v>182</v>
      </c>
      <c r="E275" s="228">
        <v>2</v>
      </c>
      <c r="F275" s="229"/>
      <c r="G275" s="230">
        <f>ROUND(E275*F275,2)</f>
        <v>0</v>
      </c>
      <c r="H275" s="229"/>
      <c r="I275" s="230">
        <f>ROUND(E275*H275,2)</f>
        <v>0</v>
      </c>
      <c r="J275" s="229"/>
      <c r="K275" s="230">
        <f>ROUND(E275*J275,2)</f>
        <v>0</v>
      </c>
      <c r="L275" s="230">
        <v>21</v>
      </c>
      <c r="M275" s="230">
        <f>G275*(1+L275/100)</f>
        <v>0</v>
      </c>
      <c r="N275" s="230">
        <v>2.1000000000000001E-2</v>
      </c>
      <c r="O275" s="230">
        <f>ROUND(E275*N275,2)</f>
        <v>0.04</v>
      </c>
      <c r="P275" s="230">
        <v>0</v>
      </c>
      <c r="Q275" s="230">
        <f>ROUND(E275*P275,2)</f>
        <v>0</v>
      </c>
      <c r="R275" s="230"/>
      <c r="S275" s="230" t="s">
        <v>270</v>
      </c>
      <c r="T275" s="231" t="s">
        <v>271</v>
      </c>
      <c r="U275" s="215">
        <v>0</v>
      </c>
      <c r="V275" s="215">
        <f>ROUND(E275*U275,2)</f>
        <v>0</v>
      </c>
      <c r="W275" s="215"/>
      <c r="X275" s="206"/>
      <c r="Y275" s="206"/>
      <c r="Z275" s="206"/>
      <c r="AA275" s="206"/>
      <c r="AB275" s="206"/>
      <c r="AC275" s="206"/>
      <c r="AD275" s="206"/>
      <c r="AE275" s="206"/>
      <c r="AF275" s="206"/>
      <c r="AG275" s="206" t="s">
        <v>403</v>
      </c>
      <c r="AH275" s="206"/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  <c r="BH275" s="206"/>
    </row>
    <row r="276" spans="1:60" outlineLevel="1" x14ac:dyDescent="0.2">
      <c r="A276" s="213"/>
      <c r="B276" s="214"/>
      <c r="C276" s="247" t="s">
        <v>305</v>
      </c>
      <c r="D276" s="216"/>
      <c r="E276" s="217">
        <v>2</v>
      </c>
      <c r="F276" s="215"/>
      <c r="G276" s="215"/>
      <c r="H276" s="215"/>
      <c r="I276" s="215"/>
      <c r="J276" s="215"/>
      <c r="K276" s="215"/>
      <c r="L276" s="215"/>
      <c r="M276" s="215"/>
      <c r="N276" s="215"/>
      <c r="O276" s="215"/>
      <c r="P276" s="215"/>
      <c r="Q276" s="215"/>
      <c r="R276" s="215"/>
      <c r="S276" s="215"/>
      <c r="T276" s="215"/>
      <c r="U276" s="215"/>
      <c r="V276" s="215"/>
      <c r="W276" s="215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127</v>
      </c>
      <c r="AH276" s="206">
        <v>0</v>
      </c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outlineLevel="1" x14ac:dyDescent="0.2">
      <c r="A277" s="225">
        <v>64</v>
      </c>
      <c r="B277" s="226" t="s">
        <v>422</v>
      </c>
      <c r="C277" s="245" t="s">
        <v>423</v>
      </c>
      <c r="D277" s="227" t="s">
        <v>182</v>
      </c>
      <c r="E277" s="228">
        <v>1</v>
      </c>
      <c r="F277" s="229"/>
      <c r="G277" s="230">
        <f>ROUND(E277*F277,2)</f>
        <v>0</v>
      </c>
      <c r="H277" s="229"/>
      <c r="I277" s="230">
        <f>ROUND(E277*H277,2)</f>
        <v>0</v>
      </c>
      <c r="J277" s="229"/>
      <c r="K277" s="230">
        <f>ROUND(E277*J277,2)</f>
        <v>0</v>
      </c>
      <c r="L277" s="230">
        <v>21</v>
      </c>
      <c r="M277" s="230">
        <f>G277*(1+L277/100)</f>
        <v>0</v>
      </c>
      <c r="N277" s="230">
        <v>1.4999999999999999E-2</v>
      </c>
      <c r="O277" s="230">
        <f>ROUND(E277*N277,2)</f>
        <v>0.02</v>
      </c>
      <c r="P277" s="230">
        <v>0</v>
      </c>
      <c r="Q277" s="230">
        <f>ROUND(E277*P277,2)</f>
        <v>0</v>
      </c>
      <c r="R277" s="230"/>
      <c r="S277" s="230" t="s">
        <v>270</v>
      </c>
      <c r="T277" s="231" t="s">
        <v>271</v>
      </c>
      <c r="U277" s="215">
        <v>0</v>
      </c>
      <c r="V277" s="215">
        <f>ROUND(E277*U277,2)</f>
        <v>0</v>
      </c>
      <c r="W277" s="215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403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 x14ac:dyDescent="0.2">
      <c r="A278" s="213"/>
      <c r="B278" s="214"/>
      <c r="C278" s="247" t="s">
        <v>193</v>
      </c>
      <c r="D278" s="216"/>
      <c r="E278" s="217">
        <v>1</v>
      </c>
      <c r="F278" s="215"/>
      <c r="G278" s="215"/>
      <c r="H278" s="215"/>
      <c r="I278" s="215"/>
      <c r="J278" s="215"/>
      <c r="K278" s="215"/>
      <c r="L278" s="215"/>
      <c r="M278" s="215"/>
      <c r="N278" s="215"/>
      <c r="O278" s="215"/>
      <c r="P278" s="215"/>
      <c r="Q278" s="215"/>
      <c r="R278" s="215"/>
      <c r="S278" s="215"/>
      <c r="T278" s="215"/>
      <c r="U278" s="215"/>
      <c r="V278" s="215"/>
      <c r="W278" s="215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127</v>
      </c>
      <c r="AH278" s="206">
        <v>0</v>
      </c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outlineLevel="1" x14ac:dyDescent="0.2">
      <c r="A279" s="225">
        <v>65</v>
      </c>
      <c r="B279" s="226" t="s">
        <v>424</v>
      </c>
      <c r="C279" s="245" t="s">
        <v>425</v>
      </c>
      <c r="D279" s="227" t="s">
        <v>182</v>
      </c>
      <c r="E279" s="228">
        <v>1</v>
      </c>
      <c r="F279" s="229"/>
      <c r="G279" s="230">
        <f>ROUND(E279*F279,2)</f>
        <v>0</v>
      </c>
      <c r="H279" s="229"/>
      <c r="I279" s="230">
        <f>ROUND(E279*H279,2)</f>
        <v>0</v>
      </c>
      <c r="J279" s="229"/>
      <c r="K279" s="230">
        <f>ROUND(E279*J279,2)</f>
        <v>0</v>
      </c>
      <c r="L279" s="230">
        <v>21</v>
      </c>
      <c r="M279" s="230">
        <f>G279*(1+L279/100)</f>
        <v>0</v>
      </c>
      <c r="N279" s="230">
        <v>1.4999999999999999E-2</v>
      </c>
      <c r="O279" s="230">
        <f>ROUND(E279*N279,2)</f>
        <v>0.02</v>
      </c>
      <c r="P279" s="230">
        <v>0</v>
      </c>
      <c r="Q279" s="230">
        <f>ROUND(E279*P279,2)</f>
        <v>0</v>
      </c>
      <c r="R279" s="230"/>
      <c r="S279" s="230" t="s">
        <v>270</v>
      </c>
      <c r="T279" s="231" t="s">
        <v>271</v>
      </c>
      <c r="U279" s="215">
        <v>0</v>
      </c>
      <c r="V279" s="215">
        <f>ROUND(E279*U279,2)</f>
        <v>0</v>
      </c>
      <c r="W279" s="215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403</v>
      </c>
      <c r="AH279" s="206"/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outlineLevel="1" x14ac:dyDescent="0.2">
      <c r="A280" s="213"/>
      <c r="B280" s="214"/>
      <c r="C280" s="247" t="s">
        <v>194</v>
      </c>
      <c r="D280" s="216"/>
      <c r="E280" s="217">
        <v>1</v>
      </c>
      <c r="F280" s="215"/>
      <c r="G280" s="215"/>
      <c r="H280" s="215"/>
      <c r="I280" s="215"/>
      <c r="J280" s="215"/>
      <c r="K280" s="215"/>
      <c r="L280" s="215"/>
      <c r="M280" s="215"/>
      <c r="N280" s="215"/>
      <c r="O280" s="215"/>
      <c r="P280" s="215"/>
      <c r="Q280" s="215"/>
      <c r="R280" s="215"/>
      <c r="S280" s="215"/>
      <c r="T280" s="215"/>
      <c r="U280" s="215"/>
      <c r="V280" s="215"/>
      <c r="W280" s="215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127</v>
      </c>
      <c r="AH280" s="206">
        <v>0</v>
      </c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outlineLevel="1" x14ac:dyDescent="0.2">
      <c r="A281" s="225">
        <v>66</v>
      </c>
      <c r="B281" s="226" t="s">
        <v>426</v>
      </c>
      <c r="C281" s="245" t="s">
        <v>427</v>
      </c>
      <c r="D281" s="227" t="s">
        <v>182</v>
      </c>
      <c r="E281" s="228">
        <v>1</v>
      </c>
      <c r="F281" s="229"/>
      <c r="G281" s="230">
        <f>ROUND(E281*F281,2)</f>
        <v>0</v>
      </c>
      <c r="H281" s="229"/>
      <c r="I281" s="230">
        <f>ROUND(E281*H281,2)</f>
        <v>0</v>
      </c>
      <c r="J281" s="229"/>
      <c r="K281" s="230">
        <f>ROUND(E281*J281,2)</f>
        <v>0</v>
      </c>
      <c r="L281" s="230">
        <v>21</v>
      </c>
      <c r="M281" s="230">
        <f>G281*(1+L281/100)</f>
        <v>0</v>
      </c>
      <c r="N281" s="230">
        <v>1.7999999999999999E-2</v>
      </c>
      <c r="O281" s="230">
        <f>ROUND(E281*N281,2)</f>
        <v>0.02</v>
      </c>
      <c r="P281" s="230">
        <v>0</v>
      </c>
      <c r="Q281" s="230">
        <f>ROUND(E281*P281,2)</f>
        <v>0</v>
      </c>
      <c r="R281" s="230"/>
      <c r="S281" s="230" t="s">
        <v>270</v>
      </c>
      <c r="T281" s="231" t="s">
        <v>271</v>
      </c>
      <c r="U281" s="215">
        <v>0</v>
      </c>
      <c r="V281" s="215">
        <f>ROUND(E281*U281,2)</f>
        <v>0</v>
      </c>
      <c r="W281" s="215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403</v>
      </c>
      <c r="AH281" s="206"/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 x14ac:dyDescent="0.2">
      <c r="A282" s="213"/>
      <c r="B282" s="214"/>
      <c r="C282" s="247" t="s">
        <v>195</v>
      </c>
      <c r="D282" s="216"/>
      <c r="E282" s="217">
        <v>1</v>
      </c>
      <c r="F282" s="215"/>
      <c r="G282" s="215"/>
      <c r="H282" s="215"/>
      <c r="I282" s="215"/>
      <c r="J282" s="215"/>
      <c r="K282" s="215"/>
      <c r="L282" s="215"/>
      <c r="M282" s="215"/>
      <c r="N282" s="215"/>
      <c r="O282" s="215"/>
      <c r="P282" s="215"/>
      <c r="Q282" s="215"/>
      <c r="R282" s="215"/>
      <c r="S282" s="215"/>
      <c r="T282" s="215"/>
      <c r="U282" s="215"/>
      <c r="V282" s="215"/>
      <c r="W282" s="215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127</v>
      </c>
      <c r="AH282" s="206">
        <v>0</v>
      </c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outlineLevel="1" x14ac:dyDescent="0.2">
      <c r="A283" s="225">
        <v>67</v>
      </c>
      <c r="B283" s="226" t="s">
        <v>428</v>
      </c>
      <c r="C283" s="245" t="s">
        <v>429</v>
      </c>
      <c r="D283" s="227" t="s">
        <v>182</v>
      </c>
      <c r="E283" s="228">
        <v>10</v>
      </c>
      <c r="F283" s="229"/>
      <c r="G283" s="230">
        <f>ROUND(E283*F283,2)</f>
        <v>0</v>
      </c>
      <c r="H283" s="229"/>
      <c r="I283" s="230">
        <f>ROUND(E283*H283,2)</f>
        <v>0</v>
      </c>
      <c r="J283" s="229"/>
      <c r="K283" s="230">
        <f>ROUND(E283*J283,2)</f>
        <v>0</v>
      </c>
      <c r="L283" s="230">
        <v>21</v>
      </c>
      <c r="M283" s="230">
        <f>G283*(1+L283/100)</f>
        <v>0</v>
      </c>
      <c r="N283" s="230">
        <v>5.8000000000000003E-2</v>
      </c>
      <c r="O283" s="230">
        <f>ROUND(E283*N283,2)</f>
        <v>0.57999999999999996</v>
      </c>
      <c r="P283" s="230">
        <v>0</v>
      </c>
      <c r="Q283" s="230">
        <f>ROUND(E283*P283,2)</f>
        <v>0</v>
      </c>
      <c r="R283" s="230"/>
      <c r="S283" s="230" t="s">
        <v>270</v>
      </c>
      <c r="T283" s="231" t="s">
        <v>271</v>
      </c>
      <c r="U283" s="215">
        <v>0</v>
      </c>
      <c r="V283" s="215">
        <f>ROUND(E283*U283,2)</f>
        <v>0</v>
      </c>
      <c r="W283" s="215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403</v>
      </c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outlineLevel="1" x14ac:dyDescent="0.2">
      <c r="A284" s="213"/>
      <c r="B284" s="214"/>
      <c r="C284" s="247" t="s">
        <v>333</v>
      </c>
      <c r="D284" s="216"/>
      <c r="E284" s="217">
        <v>10</v>
      </c>
      <c r="F284" s="215"/>
      <c r="G284" s="215"/>
      <c r="H284" s="215"/>
      <c r="I284" s="215"/>
      <c r="J284" s="215"/>
      <c r="K284" s="215"/>
      <c r="L284" s="215"/>
      <c r="M284" s="215"/>
      <c r="N284" s="215"/>
      <c r="O284" s="215"/>
      <c r="P284" s="215"/>
      <c r="Q284" s="215"/>
      <c r="R284" s="215"/>
      <c r="S284" s="215"/>
      <c r="T284" s="215"/>
      <c r="U284" s="215"/>
      <c r="V284" s="215"/>
      <c r="W284" s="215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6" t="s">
        <v>127</v>
      </c>
      <c r="AH284" s="206">
        <v>0</v>
      </c>
      <c r="AI284" s="206"/>
      <c r="AJ284" s="206"/>
      <c r="AK284" s="206"/>
      <c r="AL284" s="206"/>
      <c r="AM284" s="206"/>
      <c r="AN284" s="206"/>
      <c r="AO284" s="206"/>
      <c r="AP284" s="206"/>
      <c r="AQ284" s="206"/>
      <c r="AR284" s="206"/>
      <c r="AS284" s="206"/>
      <c r="AT284" s="206"/>
      <c r="AU284" s="206"/>
      <c r="AV284" s="206"/>
      <c r="AW284" s="206"/>
      <c r="AX284" s="206"/>
      <c r="AY284" s="206"/>
      <c r="AZ284" s="206"/>
      <c r="BA284" s="206"/>
      <c r="BB284" s="206"/>
      <c r="BC284" s="206"/>
      <c r="BD284" s="206"/>
      <c r="BE284" s="206"/>
      <c r="BF284" s="206"/>
      <c r="BG284" s="206"/>
      <c r="BH284" s="206"/>
    </row>
    <row r="285" spans="1:60" outlineLevel="1" x14ac:dyDescent="0.2">
      <c r="A285" s="225">
        <v>68</v>
      </c>
      <c r="B285" s="226" t="s">
        <v>430</v>
      </c>
      <c r="C285" s="245" t="s">
        <v>429</v>
      </c>
      <c r="D285" s="227" t="s">
        <v>182</v>
      </c>
      <c r="E285" s="228">
        <v>2</v>
      </c>
      <c r="F285" s="229"/>
      <c r="G285" s="230">
        <f>ROUND(E285*F285,2)</f>
        <v>0</v>
      </c>
      <c r="H285" s="229"/>
      <c r="I285" s="230">
        <f>ROUND(E285*H285,2)</f>
        <v>0</v>
      </c>
      <c r="J285" s="229"/>
      <c r="K285" s="230">
        <f>ROUND(E285*J285,2)</f>
        <v>0</v>
      </c>
      <c r="L285" s="230">
        <v>21</v>
      </c>
      <c r="M285" s="230">
        <f>G285*(1+L285/100)</f>
        <v>0</v>
      </c>
      <c r="N285" s="230">
        <v>5.8000000000000003E-2</v>
      </c>
      <c r="O285" s="230">
        <f>ROUND(E285*N285,2)</f>
        <v>0.12</v>
      </c>
      <c r="P285" s="230">
        <v>0</v>
      </c>
      <c r="Q285" s="230">
        <f>ROUND(E285*P285,2)</f>
        <v>0</v>
      </c>
      <c r="R285" s="230"/>
      <c r="S285" s="230" t="s">
        <v>270</v>
      </c>
      <c r="T285" s="231" t="s">
        <v>271</v>
      </c>
      <c r="U285" s="215">
        <v>0</v>
      </c>
      <c r="V285" s="215">
        <f>ROUND(E285*U285,2)</f>
        <v>0</v>
      </c>
      <c r="W285" s="215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403</v>
      </c>
      <c r="AH285" s="206"/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 x14ac:dyDescent="0.2">
      <c r="A286" s="213"/>
      <c r="B286" s="214"/>
      <c r="C286" s="247" t="s">
        <v>334</v>
      </c>
      <c r="D286" s="216"/>
      <c r="E286" s="217">
        <v>2</v>
      </c>
      <c r="F286" s="215"/>
      <c r="G286" s="215"/>
      <c r="H286" s="215"/>
      <c r="I286" s="215"/>
      <c r="J286" s="215"/>
      <c r="K286" s="215"/>
      <c r="L286" s="215"/>
      <c r="M286" s="215"/>
      <c r="N286" s="215"/>
      <c r="O286" s="215"/>
      <c r="P286" s="215"/>
      <c r="Q286" s="215"/>
      <c r="R286" s="215"/>
      <c r="S286" s="215"/>
      <c r="T286" s="215"/>
      <c r="U286" s="215"/>
      <c r="V286" s="215"/>
      <c r="W286" s="215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127</v>
      </c>
      <c r="AH286" s="206">
        <v>0</v>
      </c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 x14ac:dyDescent="0.2">
      <c r="A287" s="225">
        <v>69</v>
      </c>
      <c r="B287" s="226" t="s">
        <v>431</v>
      </c>
      <c r="C287" s="245" t="s">
        <v>432</v>
      </c>
      <c r="D287" s="227" t="s">
        <v>182</v>
      </c>
      <c r="E287" s="228">
        <v>1</v>
      </c>
      <c r="F287" s="229"/>
      <c r="G287" s="230">
        <f>ROUND(E287*F287,2)</f>
        <v>0</v>
      </c>
      <c r="H287" s="229"/>
      <c r="I287" s="230">
        <f>ROUND(E287*H287,2)</f>
        <v>0</v>
      </c>
      <c r="J287" s="229"/>
      <c r="K287" s="230">
        <f>ROUND(E287*J287,2)</f>
        <v>0</v>
      </c>
      <c r="L287" s="230">
        <v>21</v>
      </c>
      <c r="M287" s="230">
        <f>G287*(1+L287/100)</f>
        <v>0</v>
      </c>
      <c r="N287" s="230">
        <v>5.8000000000000003E-2</v>
      </c>
      <c r="O287" s="230">
        <f>ROUND(E287*N287,2)</f>
        <v>0.06</v>
      </c>
      <c r="P287" s="230">
        <v>0</v>
      </c>
      <c r="Q287" s="230">
        <f>ROUND(E287*P287,2)</f>
        <v>0</v>
      </c>
      <c r="R287" s="230"/>
      <c r="S287" s="230" t="s">
        <v>270</v>
      </c>
      <c r="T287" s="231" t="s">
        <v>271</v>
      </c>
      <c r="U287" s="215">
        <v>0</v>
      </c>
      <c r="V287" s="215">
        <f>ROUND(E287*U287,2)</f>
        <v>0</v>
      </c>
      <c r="W287" s="215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403</v>
      </c>
      <c r="AH287" s="206"/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 outlineLevel="1" x14ac:dyDescent="0.2">
      <c r="A288" s="213"/>
      <c r="B288" s="214"/>
      <c r="C288" s="247" t="s">
        <v>433</v>
      </c>
      <c r="D288" s="216"/>
      <c r="E288" s="217">
        <v>1</v>
      </c>
      <c r="F288" s="215"/>
      <c r="G288" s="215"/>
      <c r="H288" s="215"/>
      <c r="I288" s="215"/>
      <c r="J288" s="215"/>
      <c r="K288" s="215"/>
      <c r="L288" s="215"/>
      <c r="M288" s="215"/>
      <c r="N288" s="215"/>
      <c r="O288" s="215"/>
      <c r="P288" s="215"/>
      <c r="Q288" s="215"/>
      <c r="R288" s="215"/>
      <c r="S288" s="215"/>
      <c r="T288" s="215"/>
      <c r="U288" s="215"/>
      <c r="V288" s="215"/>
      <c r="W288" s="215"/>
      <c r="X288" s="206"/>
      <c r="Y288" s="206"/>
      <c r="Z288" s="206"/>
      <c r="AA288" s="206"/>
      <c r="AB288" s="206"/>
      <c r="AC288" s="206"/>
      <c r="AD288" s="206"/>
      <c r="AE288" s="206"/>
      <c r="AF288" s="206"/>
      <c r="AG288" s="206" t="s">
        <v>127</v>
      </c>
      <c r="AH288" s="206">
        <v>0</v>
      </c>
      <c r="AI288" s="206"/>
      <c r="AJ288" s="206"/>
      <c r="AK288" s="206"/>
      <c r="AL288" s="206"/>
      <c r="AM288" s="206"/>
      <c r="AN288" s="206"/>
      <c r="AO288" s="206"/>
      <c r="AP288" s="206"/>
      <c r="AQ288" s="206"/>
      <c r="AR288" s="206"/>
      <c r="AS288" s="206"/>
      <c r="AT288" s="206"/>
      <c r="AU288" s="206"/>
      <c r="AV288" s="206"/>
      <c r="AW288" s="206"/>
      <c r="AX288" s="206"/>
      <c r="AY288" s="206"/>
      <c r="AZ288" s="206"/>
      <c r="BA288" s="206"/>
      <c r="BB288" s="206"/>
      <c r="BC288" s="206"/>
      <c r="BD288" s="206"/>
      <c r="BE288" s="206"/>
      <c r="BF288" s="206"/>
      <c r="BG288" s="206"/>
      <c r="BH288" s="206"/>
    </row>
    <row r="289" spans="1:60" outlineLevel="1" x14ac:dyDescent="0.2">
      <c r="A289" s="225">
        <v>70</v>
      </c>
      <c r="B289" s="226" t="s">
        <v>434</v>
      </c>
      <c r="C289" s="245" t="s">
        <v>435</v>
      </c>
      <c r="D289" s="227" t="s">
        <v>182</v>
      </c>
      <c r="E289" s="228">
        <v>6</v>
      </c>
      <c r="F289" s="229"/>
      <c r="G289" s="230">
        <f>ROUND(E289*F289,2)</f>
        <v>0</v>
      </c>
      <c r="H289" s="229"/>
      <c r="I289" s="230">
        <f>ROUND(E289*H289,2)</f>
        <v>0</v>
      </c>
      <c r="J289" s="229"/>
      <c r="K289" s="230">
        <f>ROUND(E289*J289,2)</f>
        <v>0</v>
      </c>
      <c r="L289" s="230">
        <v>21</v>
      </c>
      <c r="M289" s="230">
        <f>G289*(1+L289/100)</f>
        <v>0</v>
      </c>
      <c r="N289" s="230">
        <v>2.5000000000000001E-2</v>
      </c>
      <c r="O289" s="230">
        <f>ROUND(E289*N289,2)</f>
        <v>0.15</v>
      </c>
      <c r="P289" s="230">
        <v>0</v>
      </c>
      <c r="Q289" s="230">
        <f>ROUND(E289*P289,2)</f>
        <v>0</v>
      </c>
      <c r="R289" s="230"/>
      <c r="S289" s="230" t="s">
        <v>270</v>
      </c>
      <c r="T289" s="231" t="s">
        <v>271</v>
      </c>
      <c r="U289" s="215">
        <v>0</v>
      </c>
      <c r="V289" s="215">
        <f>ROUND(E289*U289,2)</f>
        <v>0</v>
      </c>
      <c r="W289" s="215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403</v>
      </c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outlineLevel="1" x14ac:dyDescent="0.2">
      <c r="A290" s="213"/>
      <c r="B290" s="214"/>
      <c r="C290" s="247" t="s">
        <v>301</v>
      </c>
      <c r="D290" s="216"/>
      <c r="E290" s="217">
        <v>6</v>
      </c>
      <c r="F290" s="215"/>
      <c r="G290" s="215"/>
      <c r="H290" s="215"/>
      <c r="I290" s="215"/>
      <c r="J290" s="215"/>
      <c r="K290" s="215"/>
      <c r="L290" s="215"/>
      <c r="M290" s="215"/>
      <c r="N290" s="215"/>
      <c r="O290" s="215"/>
      <c r="P290" s="215"/>
      <c r="Q290" s="215"/>
      <c r="R290" s="215"/>
      <c r="S290" s="215"/>
      <c r="T290" s="215"/>
      <c r="U290" s="215"/>
      <c r="V290" s="215"/>
      <c r="W290" s="215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127</v>
      </c>
      <c r="AH290" s="206">
        <v>0</v>
      </c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 x14ac:dyDescent="0.2">
      <c r="A291" s="225">
        <v>71</v>
      </c>
      <c r="B291" s="226" t="s">
        <v>436</v>
      </c>
      <c r="C291" s="245" t="s">
        <v>437</v>
      </c>
      <c r="D291" s="227" t="s">
        <v>182</v>
      </c>
      <c r="E291" s="228">
        <v>8</v>
      </c>
      <c r="F291" s="229"/>
      <c r="G291" s="230">
        <f>ROUND(E291*F291,2)</f>
        <v>0</v>
      </c>
      <c r="H291" s="229"/>
      <c r="I291" s="230">
        <f>ROUND(E291*H291,2)</f>
        <v>0</v>
      </c>
      <c r="J291" s="229"/>
      <c r="K291" s="230">
        <f>ROUND(E291*J291,2)</f>
        <v>0</v>
      </c>
      <c r="L291" s="230">
        <v>21</v>
      </c>
      <c r="M291" s="230">
        <f>G291*(1+L291/100)</f>
        <v>0</v>
      </c>
      <c r="N291" s="230">
        <v>3.3000000000000002E-2</v>
      </c>
      <c r="O291" s="230">
        <f>ROUND(E291*N291,2)</f>
        <v>0.26</v>
      </c>
      <c r="P291" s="230">
        <v>0</v>
      </c>
      <c r="Q291" s="230">
        <f>ROUND(E291*P291,2)</f>
        <v>0</v>
      </c>
      <c r="R291" s="230"/>
      <c r="S291" s="230" t="s">
        <v>270</v>
      </c>
      <c r="T291" s="231" t="s">
        <v>271</v>
      </c>
      <c r="U291" s="215">
        <v>0</v>
      </c>
      <c r="V291" s="215">
        <f>ROUND(E291*U291,2)</f>
        <v>0</v>
      </c>
      <c r="W291" s="215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403</v>
      </c>
      <c r="AH291" s="206"/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outlineLevel="1" x14ac:dyDescent="0.2">
      <c r="A292" s="213"/>
      <c r="B292" s="214"/>
      <c r="C292" s="247" t="s">
        <v>308</v>
      </c>
      <c r="D292" s="216"/>
      <c r="E292" s="217">
        <v>8</v>
      </c>
      <c r="F292" s="215"/>
      <c r="G292" s="215"/>
      <c r="H292" s="215"/>
      <c r="I292" s="215"/>
      <c r="J292" s="215"/>
      <c r="K292" s="215"/>
      <c r="L292" s="215"/>
      <c r="M292" s="215"/>
      <c r="N292" s="215"/>
      <c r="O292" s="215"/>
      <c r="P292" s="215"/>
      <c r="Q292" s="215"/>
      <c r="R292" s="215"/>
      <c r="S292" s="215"/>
      <c r="T292" s="215"/>
      <c r="U292" s="215"/>
      <c r="V292" s="215"/>
      <c r="W292" s="215"/>
      <c r="X292" s="206"/>
      <c r="Y292" s="206"/>
      <c r="Z292" s="206"/>
      <c r="AA292" s="206"/>
      <c r="AB292" s="206"/>
      <c r="AC292" s="206"/>
      <c r="AD292" s="206"/>
      <c r="AE292" s="206"/>
      <c r="AF292" s="206"/>
      <c r="AG292" s="206" t="s">
        <v>127</v>
      </c>
      <c r="AH292" s="206">
        <v>0</v>
      </c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  <c r="BH292" s="206"/>
    </row>
    <row r="293" spans="1:60" outlineLevel="1" x14ac:dyDescent="0.2">
      <c r="A293" s="225">
        <v>72</v>
      </c>
      <c r="B293" s="226" t="s">
        <v>438</v>
      </c>
      <c r="C293" s="245" t="s">
        <v>439</v>
      </c>
      <c r="D293" s="227" t="s">
        <v>182</v>
      </c>
      <c r="E293" s="228">
        <v>2</v>
      </c>
      <c r="F293" s="229"/>
      <c r="G293" s="230">
        <f>ROUND(E293*F293,2)</f>
        <v>0</v>
      </c>
      <c r="H293" s="229"/>
      <c r="I293" s="230">
        <f>ROUND(E293*H293,2)</f>
        <v>0</v>
      </c>
      <c r="J293" s="229"/>
      <c r="K293" s="230">
        <f>ROUND(E293*J293,2)</f>
        <v>0</v>
      </c>
      <c r="L293" s="230">
        <v>21</v>
      </c>
      <c r="M293" s="230">
        <f>G293*(1+L293/100)</f>
        <v>0</v>
      </c>
      <c r="N293" s="230">
        <v>5.1999999999999998E-2</v>
      </c>
      <c r="O293" s="230">
        <f>ROUND(E293*N293,2)</f>
        <v>0.1</v>
      </c>
      <c r="P293" s="230">
        <v>0</v>
      </c>
      <c r="Q293" s="230">
        <f>ROUND(E293*P293,2)</f>
        <v>0</v>
      </c>
      <c r="R293" s="230"/>
      <c r="S293" s="230" t="s">
        <v>270</v>
      </c>
      <c r="T293" s="231" t="s">
        <v>271</v>
      </c>
      <c r="U293" s="215">
        <v>0</v>
      </c>
      <c r="V293" s="215">
        <f>ROUND(E293*U293,2)</f>
        <v>0</v>
      </c>
      <c r="W293" s="215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403</v>
      </c>
      <c r="AH293" s="206"/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outlineLevel="1" x14ac:dyDescent="0.2">
      <c r="A294" s="213"/>
      <c r="B294" s="214"/>
      <c r="C294" s="247" t="s">
        <v>312</v>
      </c>
      <c r="D294" s="216"/>
      <c r="E294" s="217">
        <v>2</v>
      </c>
      <c r="F294" s="215"/>
      <c r="G294" s="215"/>
      <c r="H294" s="215"/>
      <c r="I294" s="215"/>
      <c r="J294" s="215"/>
      <c r="K294" s="215"/>
      <c r="L294" s="215"/>
      <c r="M294" s="215"/>
      <c r="N294" s="215"/>
      <c r="O294" s="215"/>
      <c r="P294" s="215"/>
      <c r="Q294" s="215"/>
      <c r="R294" s="215"/>
      <c r="S294" s="215"/>
      <c r="T294" s="215"/>
      <c r="U294" s="215"/>
      <c r="V294" s="215"/>
      <c r="W294" s="215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127</v>
      </c>
      <c r="AH294" s="206">
        <v>0</v>
      </c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outlineLevel="1" x14ac:dyDescent="0.2">
      <c r="A295" s="225">
        <v>73</v>
      </c>
      <c r="B295" s="226" t="s">
        <v>440</v>
      </c>
      <c r="C295" s="245" t="s">
        <v>441</v>
      </c>
      <c r="D295" s="227" t="s">
        <v>182</v>
      </c>
      <c r="E295" s="228">
        <v>1</v>
      </c>
      <c r="F295" s="229"/>
      <c r="G295" s="230">
        <f>ROUND(E295*F295,2)</f>
        <v>0</v>
      </c>
      <c r="H295" s="229"/>
      <c r="I295" s="230">
        <f>ROUND(E295*H295,2)</f>
        <v>0</v>
      </c>
      <c r="J295" s="229"/>
      <c r="K295" s="230">
        <f>ROUND(E295*J295,2)</f>
        <v>0</v>
      </c>
      <c r="L295" s="230">
        <v>21</v>
      </c>
      <c r="M295" s="230">
        <f>G295*(1+L295/100)</f>
        <v>0</v>
      </c>
      <c r="N295" s="230">
        <v>1.7000000000000001E-2</v>
      </c>
      <c r="O295" s="230">
        <f>ROUND(E295*N295,2)</f>
        <v>0.02</v>
      </c>
      <c r="P295" s="230">
        <v>0</v>
      </c>
      <c r="Q295" s="230">
        <f>ROUND(E295*P295,2)</f>
        <v>0</v>
      </c>
      <c r="R295" s="230"/>
      <c r="S295" s="230" t="s">
        <v>270</v>
      </c>
      <c r="T295" s="231" t="s">
        <v>271</v>
      </c>
      <c r="U295" s="215">
        <v>0</v>
      </c>
      <c r="V295" s="215">
        <f>ROUND(E295*U295,2)</f>
        <v>0</v>
      </c>
      <c r="W295" s="215"/>
      <c r="X295" s="206"/>
      <c r="Y295" s="206"/>
      <c r="Z295" s="206"/>
      <c r="AA295" s="206"/>
      <c r="AB295" s="206"/>
      <c r="AC295" s="206"/>
      <c r="AD295" s="206"/>
      <c r="AE295" s="206"/>
      <c r="AF295" s="206"/>
      <c r="AG295" s="206" t="s">
        <v>403</v>
      </c>
      <c r="AH295" s="206"/>
      <c r="AI295" s="206"/>
      <c r="AJ295" s="206"/>
      <c r="AK295" s="206"/>
      <c r="AL295" s="206"/>
      <c r="AM295" s="206"/>
      <c r="AN295" s="206"/>
      <c r="AO295" s="206"/>
      <c r="AP295" s="206"/>
      <c r="AQ295" s="206"/>
      <c r="AR295" s="206"/>
      <c r="AS295" s="206"/>
      <c r="AT295" s="206"/>
      <c r="AU295" s="206"/>
      <c r="AV295" s="206"/>
      <c r="AW295" s="206"/>
      <c r="AX295" s="206"/>
      <c r="AY295" s="206"/>
      <c r="AZ295" s="206"/>
      <c r="BA295" s="206"/>
      <c r="BB295" s="206"/>
      <c r="BC295" s="206"/>
      <c r="BD295" s="206"/>
      <c r="BE295" s="206"/>
      <c r="BF295" s="206"/>
      <c r="BG295" s="206"/>
      <c r="BH295" s="206"/>
    </row>
    <row r="296" spans="1:60" outlineLevel="1" x14ac:dyDescent="0.2">
      <c r="A296" s="213"/>
      <c r="B296" s="214"/>
      <c r="C296" s="247" t="s">
        <v>188</v>
      </c>
      <c r="D296" s="216"/>
      <c r="E296" s="217">
        <v>1</v>
      </c>
      <c r="F296" s="215"/>
      <c r="G296" s="215"/>
      <c r="H296" s="215"/>
      <c r="I296" s="215"/>
      <c r="J296" s="215"/>
      <c r="K296" s="215"/>
      <c r="L296" s="215"/>
      <c r="M296" s="215"/>
      <c r="N296" s="215"/>
      <c r="O296" s="215"/>
      <c r="P296" s="215"/>
      <c r="Q296" s="215"/>
      <c r="R296" s="215"/>
      <c r="S296" s="215"/>
      <c r="T296" s="215"/>
      <c r="U296" s="215"/>
      <c r="V296" s="215"/>
      <c r="W296" s="215"/>
      <c r="X296" s="206"/>
      <c r="Y296" s="206"/>
      <c r="Z296" s="206"/>
      <c r="AA296" s="206"/>
      <c r="AB296" s="206"/>
      <c r="AC296" s="206"/>
      <c r="AD296" s="206"/>
      <c r="AE296" s="206"/>
      <c r="AF296" s="206"/>
      <c r="AG296" s="206" t="s">
        <v>127</v>
      </c>
      <c r="AH296" s="206">
        <v>0</v>
      </c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  <c r="BH296" s="206"/>
    </row>
    <row r="297" spans="1:60" outlineLevel="1" x14ac:dyDescent="0.2">
      <c r="A297" s="225">
        <v>74</v>
      </c>
      <c r="B297" s="226" t="s">
        <v>442</v>
      </c>
      <c r="C297" s="245" t="s">
        <v>443</v>
      </c>
      <c r="D297" s="227" t="s">
        <v>182</v>
      </c>
      <c r="E297" s="228">
        <v>1</v>
      </c>
      <c r="F297" s="229"/>
      <c r="G297" s="230">
        <f>ROUND(E297*F297,2)</f>
        <v>0</v>
      </c>
      <c r="H297" s="229"/>
      <c r="I297" s="230">
        <f>ROUND(E297*H297,2)</f>
        <v>0</v>
      </c>
      <c r="J297" s="229"/>
      <c r="K297" s="230">
        <f>ROUND(E297*J297,2)</f>
        <v>0</v>
      </c>
      <c r="L297" s="230">
        <v>21</v>
      </c>
      <c r="M297" s="230">
        <f>G297*(1+L297/100)</f>
        <v>0</v>
      </c>
      <c r="N297" s="230">
        <v>2.1999999999999999E-2</v>
      </c>
      <c r="O297" s="230">
        <f>ROUND(E297*N297,2)</f>
        <v>0.02</v>
      </c>
      <c r="P297" s="230">
        <v>0</v>
      </c>
      <c r="Q297" s="230">
        <f>ROUND(E297*P297,2)</f>
        <v>0</v>
      </c>
      <c r="R297" s="230"/>
      <c r="S297" s="230" t="s">
        <v>270</v>
      </c>
      <c r="T297" s="231" t="s">
        <v>271</v>
      </c>
      <c r="U297" s="215">
        <v>0</v>
      </c>
      <c r="V297" s="215">
        <f>ROUND(E297*U297,2)</f>
        <v>0</v>
      </c>
      <c r="W297" s="215"/>
      <c r="X297" s="206"/>
      <c r="Y297" s="206"/>
      <c r="Z297" s="206"/>
      <c r="AA297" s="206"/>
      <c r="AB297" s="206"/>
      <c r="AC297" s="206"/>
      <c r="AD297" s="206"/>
      <c r="AE297" s="206"/>
      <c r="AF297" s="206"/>
      <c r="AG297" s="206" t="s">
        <v>403</v>
      </c>
      <c r="AH297" s="206"/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  <c r="BH297" s="206"/>
    </row>
    <row r="298" spans="1:60" outlineLevel="1" x14ac:dyDescent="0.2">
      <c r="A298" s="213"/>
      <c r="B298" s="214"/>
      <c r="C298" s="247" t="s">
        <v>302</v>
      </c>
      <c r="D298" s="216"/>
      <c r="E298" s="217">
        <v>1</v>
      </c>
      <c r="F298" s="215"/>
      <c r="G298" s="215"/>
      <c r="H298" s="215"/>
      <c r="I298" s="215"/>
      <c r="J298" s="215"/>
      <c r="K298" s="215"/>
      <c r="L298" s="215"/>
      <c r="M298" s="215"/>
      <c r="N298" s="215"/>
      <c r="O298" s="215"/>
      <c r="P298" s="215"/>
      <c r="Q298" s="215"/>
      <c r="R298" s="215"/>
      <c r="S298" s="215"/>
      <c r="T298" s="215"/>
      <c r="U298" s="215"/>
      <c r="V298" s="215"/>
      <c r="W298" s="215"/>
      <c r="X298" s="206"/>
      <c r="Y298" s="206"/>
      <c r="Z298" s="206"/>
      <c r="AA298" s="206"/>
      <c r="AB298" s="206"/>
      <c r="AC298" s="206"/>
      <c r="AD298" s="206"/>
      <c r="AE298" s="206"/>
      <c r="AF298" s="206"/>
      <c r="AG298" s="206" t="s">
        <v>127</v>
      </c>
      <c r="AH298" s="206">
        <v>0</v>
      </c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06"/>
      <c r="BB298" s="206"/>
      <c r="BC298" s="206"/>
      <c r="BD298" s="206"/>
      <c r="BE298" s="206"/>
      <c r="BF298" s="206"/>
      <c r="BG298" s="206"/>
      <c r="BH298" s="206"/>
    </row>
    <row r="299" spans="1:60" outlineLevel="1" x14ac:dyDescent="0.2">
      <c r="A299" s="225">
        <v>75</v>
      </c>
      <c r="B299" s="226" t="s">
        <v>444</v>
      </c>
      <c r="C299" s="245" t="s">
        <v>445</v>
      </c>
      <c r="D299" s="227" t="s">
        <v>182</v>
      </c>
      <c r="E299" s="228">
        <v>2</v>
      </c>
      <c r="F299" s="229"/>
      <c r="G299" s="230">
        <f>ROUND(E299*F299,2)</f>
        <v>0</v>
      </c>
      <c r="H299" s="229"/>
      <c r="I299" s="230">
        <f>ROUND(E299*H299,2)</f>
        <v>0</v>
      </c>
      <c r="J299" s="229"/>
      <c r="K299" s="230">
        <f>ROUND(E299*J299,2)</f>
        <v>0</v>
      </c>
      <c r="L299" s="230">
        <v>21</v>
      </c>
      <c r="M299" s="230">
        <f>G299*(1+L299/100)</f>
        <v>0</v>
      </c>
      <c r="N299" s="230">
        <v>5.8999999999999997E-2</v>
      </c>
      <c r="O299" s="230">
        <f>ROUND(E299*N299,2)</f>
        <v>0.12</v>
      </c>
      <c r="P299" s="230">
        <v>0</v>
      </c>
      <c r="Q299" s="230">
        <f>ROUND(E299*P299,2)</f>
        <v>0</v>
      </c>
      <c r="R299" s="230"/>
      <c r="S299" s="230" t="s">
        <v>270</v>
      </c>
      <c r="T299" s="231" t="s">
        <v>271</v>
      </c>
      <c r="U299" s="215">
        <v>0</v>
      </c>
      <c r="V299" s="215">
        <f>ROUND(E299*U299,2)</f>
        <v>0</v>
      </c>
      <c r="W299" s="215"/>
      <c r="X299" s="206"/>
      <c r="Y299" s="206"/>
      <c r="Z299" s="206"/>
      <c r="AA299" s="206"/>
      <c r="AB299" s="206"/>
      <c r="AC299" s="206"/>
      <c r="AD299" s="206"/>
      <c r="AE299" s="206"/>
      <c r="AF299" s="206"/>
      <c r="AG299" s="206" t="s">
        <v>403</v>
      </c>
      <c r="AH299" s="206"/>
      <c r="AI299" s="206"/>
      <c r="AJ299" s="206"/>
      <c r="AK299" s="206"/>
      <c r="AL299" s="206"/>
      <c r="AM299" s="206"/>
      <c r="AN299" s="206"/>
      <c r="AO299" s="206"/>
      <c r="AP299" s="206"/>
      <c r="AQ299" s="206"/>
      <c r="AR299" s="206"/>
      <c r="AS299" s="206"/>
      <c r="AT299" s="206"/>
      <c r="AU299" s="206"/>
      <c r="AV299" s="206"/>
      <c r="AW299" s="206"/>
      <c r="AX299" s="206"/>
      <c r="AY299" s="206"/>
      <c r="AZ299" s="206"/>
      <c r="BA299" s="206"/>
      <c r="BB299" s="206"/>
      <c r="BC299" s="206"/>
      <c r="BD299" s="206"/>
      <c r="BE299" s="206"/>
      <c r="BF299" s="206"/>
      <c r="BG299" s="206"/>
      <c r="BH299" s="206"/>
    </row>
    <row r="300" spans="1:60" outlineLevel="1" x14ac:dyDescent="0.2">
      <c r="A300" s="213"/>
      <c r="B300" s="214"/>
      <c r="C300" s="247" t="s">
        <v>201</v>
      </c>
      <c r="D300" s="216"/>
      <c r="E300" s="217">
        <v>2</v>
      </c>
      <c r="F300" s="215"/>
      <c r="G300" s="215"/>
      <c r="H300" s="215"/>
      <c r="I300" s="215"/>
      <c r="J300" s="215"/>
      <c r="K300" s="215"/>
      <c r="L300" s="215"/>
      <c r="M300" s="215"/>
      <c r="N300" s="215"/>
      <c r="O300" s="215"/>
      <c r="P300" s="215"/>
      <c r="Q300" s="215"/>
      <c r="R300" s="215"/>
      <c r="S300" s="215"/>
      <c r="T300" s="215"/>
      <c r="U300" s="215"/>
      <c r="V300" s="215"/>
      <c r="W300" s="215"/>
      <c r="X300" s="206"/>
      <c r="Y300" s="206"/>
      <c r="Z300" s="206"/>
      <c r="AA300" s="206"/>
      <c r="AB300" s="206"/>
      <c r="AC300" s="206"/>
      <c r="AD300" s="206"/>
      <c r="AE300" s="206"/>
      <c r="AF300" s="206"/>
      <c r="AG300" s="206" t="s">
        <v>127</v>
      </c>
      <c r="AH300" s="206">
        <v>0</v>
      </c>
      <c r="AI300" s="206"/>
      <c r="AJ300" s="206"/>
      <c r="AK300" s="206"/>
      <c r="AL300" s="206"/>
      <c r="AM300" s="206"/>
      <c r="AN300" s="206"/>
      <c r="AO300" s="206"/>
      <c r="AP300" s="206"/>
      <c r="AQ300" s="206"/>
      <c r="AR300" s="206"/>
      <c r="AS300" s="206"/>
      <c r="AT300" s="206"/>
      <c r="AU300" s="206"/>
      <c r="AV300" s="206"/>
      <c r="AW300" s="206"/>
      <c r="AX300" s="206"/>
      <c r="AY300" s="206"/>
      <c r="AZ300" s="206"/>
      <c r="BA300" s="206"/>
      <c r="BB300" s="206"/>
      <c r="BC300" s="206"/>
      <c r="BD300" s="206"/>
      <c r="BE300" s="206"/>
      <c r="BF300" s="206"/>
      <c r="BG300" s="206"/>
      <c r="BH300" s="206"/>
    </row>
    <row r="301" spans="1:60" outlineLevel="1" x14ac:dyDescent="0.2">
      <c r="A301" s="225">
        <v>76</v>
      </c>
      <c r="B301" s="226" t="s">
        <v>446</v>
      </c>
      <c r="C301" s="245" t="s">
        <v>447</v>
      </c>
      <c r="D301" s="227" t="s">
        <v>182</v>
      </c>
      <c r="E301" s="228">
        <v>1</v>
      </c>
      <c r="F301" s="229"/>
      <c r="G301" s="230">
        <f>ROUND(E301*F301,2)</f>
        <v>0</v>
      </c>
      <c r="H301" s="229"/>
      <c r="I301" s="230">
        <f>ROUND(E301*H301,2)</f>
        <v>0</v>
      </c>
      <c r="J301" s="229"/>
      <c r="K301" s="230">
        <f>ROUND(E301*J301,2)</f>
        <v>0</v>
      </c>
      <c r="L301" s="230">
        <v>21</v>
      </c>
      <c r="M301" s="230">
        <f>G301*(1+L301/100)</f>
        <v>0</v>
      </c>
      <c r="N301" s="230">
        <v>5.8999999999999997E-2</v>
      </c>
      <c r="O301" s="230">
        <f>ROUND(E301*N301,2)</f>
        <v>0.06</v>
      </c>
      <c r="P301" s="230">
        <v>0</v>
      </c>
      <c r="Q301" s="230">
        <f>ROUND(E301*P301,2)</f>
        <v>0</v>
      </c>
      <c r="R301" s="230"/>
      <c r="S301" s="230" t="s">
        <v>270</v>
      </c>
      <c r="T301" s="231" t="s">
        <v>271</v>
      </c>
      <c r="U301" s="215">
        <v>0</v>
      </c>
      <c r="V301" s="215">
        <f>ROUND(E301*U301,2)</f>
        <v>0</v>
      </c>
      <c r="W301" s="215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6" t="s">
        <v>403</v>
      </c>
      <c r="AH301" s="206"/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  <c r="BH301" s="206"/>
    </row>
    <row r="302" spans="1:60" outlineLevel="1" x14ac:dyDescent="0.2">
      <c r="A302" s="213"/>
      <c r="B302" s="214"/>
      <c r="C302" s="247" t="s">
        <v>448</v>
      </c>
      <c r="D302" s="216"/>
      <c r="E302" s="217">
        <v>1</v>
      </c>
      <c r="F302" s="215"/>
      <c r="G302" s="215"/>
      <c r="H302" s="215"/>
      <c r="I302" s="215"/>
      <c r="J302" s="215"/>
      <c r="K302" s="215"/>
      <c r="L302" s="215"/>
      <c r="M302" s="215"/>
      <c r="N302" s="215"/>
      <c r="O302" s="215"/>
      <c r="P302" s="215"/>
      <c r="Q302" s="215"/>
      <c r="R302" s="215"/>
      <c r="S302" s="215"/>
      <c r="T302" s="215"/>
      <c r="U302" s="215"/>
      <c r="V302" s="215"/>
      <c r="W302" s="215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6" t="s">
        <v>127</v>
      </c>
      <c r="AH302" s="206">
        <v>0</v>
      </c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  <c r="BH302" s="206"/>
    </row>
    <row r="303" spans="1:60" outlineLevel="1" x14ac:dyDescent="0.2">
      <c r="A303" s="225">
        <v>77</v>
      </c>
      <c r="B303" s="226" t="s">
        <v>449</v>
      </c>
      <c r="C303" s="245" t="s">
        <v>450</v>
      </c>
      <c r="D303" s="227" t="s">
        <v>182</v>
      </c>
      <c r="E303" s="228">
        <v>1</v>
      </c>
      <c r="F303" s="229"/>
      <c r="G303" s="230">
        <f>ROUND(E303*F303,2)</f>
        <v>0</v>
      </c>
      <c r="H303" s="229"/>
      <c r="I303" s="230">
        <f>ROUND(E303*H303,2)</f>
        <v>0</v>
      </c>
      <c r="J303" s="229"/>
      <c r="K303" s="230">
        <f>ROUND(E303*J303,2)</f>
        <v>0</v>
      </c>
      <c r="L303" s="230">
        <v>21</v>
      </c>
      <c r="M303" s="230">
        <f>G303*(1+L303/100)</f>
        <v>0</v>
      </c>
      <c r="N303" s="230">
        <v>8.7999999999999995E-2</v>
      </c>
      <c r="O303" s="230">
        <f>ROUND(E303*N303,2)</f>
        <v>0.09</v>
      </c>
      <c r="P303" s="230">
        <v>0</v>
      </c>
      <c r="Q303" s="230">
        <f>ROUND(E303*P303,2)</f>
        <v>0</v>
      </c>
      <c r="R303" s="230"/>
      <c r="S303" s="230" t="s">
        <v>270</v>
      </c>
      <c r="T303" s="231" t="s">
        <v>271</v>
      </c>
      <c r="U303" s="215">
        <v>0</v>
      </c>
      <c r="V303" s="215">
        <f>ROUND(E303*U303,2)</f>
        <v>0</v>
      </c>
      <c r="W303" s="215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 t="s">
        <v>403</v>
      </c>
      <c r="AH303" s="206"/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  <c r="BH303" s="206"/>
    </row>
    <row r="304" spans="1:60" outlineLevel="1" x14ac:dyDescent="0.2">
      <c r="A304" s="213"/>
      <c r="B304" s="214"/>
      <c r="C304" s="250" t="s">
        <v>451</v>
      </c>
      <c r="D304" s="242"/>
      <c r="E304" s="242"/>
      <c r="F304" s="242"/>
      <c r="G304" s="242"/>
      <c r="H304" s="215"/>
      <c r="I304" s="215"/>
      <c r="J304" s="215"/>
      <c r="K304" s="215"/>
      <c r="L304" s="215"/>
      <c r="M304" s="215"/>
      <c r="N304" s="215"/>
      <c r="O304" s="215"/>
      <c r="P304" s="215"/>
      <c r="Q304" s="215"/>
      <c r="R304" s="215"/>
      <c r="S304" s="215"/>
      <c r="T304" s="215"/>
      <c r="U304" s="215"/>
      <c r="V304" s="215"/>
      <c r="W304" s="215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 t="s">
        <v>140</v>
      </c>
      <c r="AH304" s="206"/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  <c r="BH304" s="206"/>
    </row>
    <row r="305" spans="1:60" outlineLevel="1" x14ac:dyDescent="0.2">
      <c r="A305" s="213"/>
      <c r="B305" s="214"/>
      <c r="C305" s="247" t="s">
        <v>346</v>
      </c>
      <c r="D305" s="216"/>
      <c r="E305" s="217">
        <v>1</v>
      </c>
      <c r="F305" s="215"/>
      <c r="G305" s="215"/>
      <c r="H305" s="215"/>
      <c r="I305" s="215"/>
      <c r="J305" s="215"/>
      <c r="K305" s="215"/>
      <c r="L305" s="215"/>
      <c r="M305" s="215"/>
      <c r="N305" s="215"/>
      <c r="O305" s="215"/>
      <c r="P305" s="215"/>
      <c r="Q305" s="215"/>
      <c r="R305" s="215"/>
      <c r="S305" s="215"/>
      <c r="T305" s="215"/>
      <c r="U305" s="215"/>
      <c r="V305" s="215"/>
      <c r="W305" s="215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6" t="s">
        <v>127</v>
      </c>
      <c r="AH305" s="206">
        <v>0</v>
      </c>
      <c r="AI305" s="206"/>
      <c r="AJ305" s="206"/>
      <c r="AK305" s="206"/>
      <c r="AL305" s="206"/>
      <c r="AM305" s="206"/>
      <c r="AN305" s="206"/>
      <c r="AO305" s="206"/>
      <c r="AP305" s="206"/>
      <c r="AQ305" s="206"/>
      <c r="AR305" s="206"/>
      <c r="AS305" s="206"/>
      <c r="AT305" s="206"/>
      <c r="AU305" s="206"/>
      <c r="AV305" s="206"/>
      <c r="AW305" s="206"/>
      <c r="AX305" s="206"/>
      <c r="AY305" s="206"/>
      <c r="AZ305" s="206"/>
      <c r="BA305" s="206"/>
      <c r="BB305" s="206"/>
      <c r="BC305" s="206"/>
      <c r="BD305" s="206"/>
      <c r="BE305" s="206"/>
      <c r="BF305" s="206"/>
      <c r="BG305" s="206"/>
      <c r="BH305" s="206"/>
    </row>
    <row r="306" spans="1:60" outlineLevel="1" x14ac:dyDescent="0.2">
      <c r="A306" s="225">
        <v>78</v>
      </c>
      <c r="B306" s="226" t="s">
        <v>452</v>
      </c>
      <c r="C306" s="245" t="s">
        <v>453</v>
      </c>
      <c r="D306" s="227" t="s">
        <v>182</v>
      </c>
      <c r="E306" s="228">
        <v>1</v>
      </c>
      <c r="F306" s="229"/>
      <c r="G306" s="230">
        <f>ROUND(E306*F306,2)</f>
        <v>0</v>
      </c>
      <c r="H306" s="229"/>
      <c r="I306" s="230">
        <f>ROUND(E306*H306,2)</f>
        <v>0</v>
      </c>
      <c r="J306" s="229"/>
      <c r="K306" s="230">
        <f>ROUND(E306*J306,2)</f>
        <v>0</v>
      </c>
      <c r="L306" s="230">
        <v>21</v>
      </c>
      <c r="M306" s="230">
        <f>G306*(1+L306/100)</f>
        <v>0</v>
      </c>
      <c r="N306" s="230">
        <v>0.13500000000000001</v>
      </c>
      <c r="O306" s="230">
        <f>ROUND(E306*N306,2)</f>
        <v>0.14000000000000001</v>
      </c>
      <c r="P306" s="230">
        <v>0</v>
      </c>
      <c r="Q306" s="230">
        <f>ROUND(E306*P306,2)</f>
        <v>0</v>
      </c>
      <c r="R306" s="230"/>
      <c r="S306" s="230" t="s">
        <v>270</v>
      </c>
      <c r="T306" s="231" t="s">
        <v>271</v>
      </c>
      <c r="U306" s="215">
        <v>0</v>
      </c>
      <c r="V306" s="215">
        <f>ROUND(E306*U306,2)</f>
        <v>0</v>
      </c>
      <c r="W306" s="215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 t="s">
        <v>403</v>
      </c>
      <c r="AH306" s="206"/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  <c r="AS306" s="206"/>
      <c r="AT306" s="206"/>
      <c r="AU306" s="206"/>
      <c r="AV306" s="206"/>
      <c r="AW306" s="206"/>
      <c r="AX306" s="206"/>
      <c r="AY306" s="206"/>
      <c r="AZ306" s="206"/>
      <c r="BA306" s="206"/>
      <c r="BB306" s="206"/>
      <c r="BC306" s="206"/>
      <c r="BD306" s="206"/>
      <c r="BE306" s="206"/>
      <c r="BF306" s="206"/>
      <c r="BG306" s="206"/>
      <c r="BH306" s="206"/>
    </row>
    <row r="307" spans="1:60" outlineLevel="1" x14ac:dyDescent="0.2">
      <c r="A307" s="213"/>
      <c r="B307" s="214"/>
      <c r="C307" s="247" t="s">
        <v>313</v>
      </c>
      <c r="D307" s="216"/>
      <c r="E307" s="217">
        <v>1</v>
      </c>
      <c r="F307" s="215"/>
      <c r="G307" s="215"/>
      <c r="H307" s="215"/>
      <c r="I307" s="215"/>
      <c r="J307" s="215"/>
      <c r="K307" s="215"/>
      <c r="L307" s="215"/>
      <c r="M307" s="215"/>
      <c r="N307" s="215"/>
      <c r="O307" s="215"/>
      <c r="P307" s="215"/>
      <c r="Q307" s="215"/>
      <c r="R307" s="215"/>
      <c r="S307" s="215"/>
      <c r="T307" s="215"/>
      <c r="U307" s="215"/>
      <c r="V307" s="215"/>
      <c r="W307" s="215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 t="s">
        <v>127</v>
      </c>
      <c r="AH307" s="206">
        <v>0</v>
      </c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  <c r="BH307" s="206"/>
    </row>
    <row r="308" spans="1:60" outlineLevel="1" x14ac:dyDescent="0.2">
      <c r="A308" s="225">
        <v>79</v>
      </c>
      <c r="B308" s="226" t="s">
        <v>454</v>
      </c>
      <c r="C308" s="245" t="s">
        <v>455</v>
      </c>
      <c r="D308" s="227" t="s">
        <v>182</v>
      </c>
      <c r="E308" s="228">
        <v>3</v>
      </c>
      <c r="F308" s="229"/>
      <c r="G308" s="230">
        <f>ROUND(E308*F308,2)</f>
        <v>0</v>
      </c>
      <c r="H308" s="229"/>
      <c r="I308" s="230">
        <f>ROUND(E308*H308,2)</f>
        <v>0</v>
      </c>
      <c r="J308" s="229"/>
      <c r="K308" s="230">
        <f>ROUND(E308*J308,2)</f>
        <v>0</v>
      </c>
      <c r="L308" s="230">
        <v>21</v>
      </c>
      <c r="M308" s="230">
        <f>G308*(1+L308/100)</f>
        <v>0</v>
      </c>
      <c r="N308" s="230">
        <v>1.81E-3</v>
      </c>
      <c r="O308" s="230">
        <f>ROUND(E308*N308,2)</f>
        <v>0.01</v>
      </c>
      <c r="P308" s="230">
        <v>0</v>
      </c>
      <c r="Q308" s="230">
        <f>ROUND(E308*P308,2)</f>
        <v>0</v>
      </c>
      <c r="R308" s="230" t="s">
        <v>456</v>
      </c>
      <c r="S308" s="230" t="s">
        <v>119</v>
      </c>
      <c r="T308" s="231" t="s">
        <v>119</v>
      </c>
      <c r="U308" s="215">
        <v>0</v>
      </c>
      <c r="V308" s="215">
        <f>ROUND(E308*U308,2)</f>
        <v>0</v>
      </c>
      <c r="W308" s="215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 t="s">
        <v>403</v>
      </c>
      <c r="AH308" s="206"/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  <c r="AS308" s="206"/>
      <c r="AT308" s="206"/>
      <c r="AU308" s="206"/>
      <c r="AV308" s="206"/>
      <c r="AW308" s="206"/>
      <c r="AX308" s="206"/>
      <c r="AY308" s="206"/>
      <c r="AZ308" s="206"/>
      <c r="BA308" s="206"/>
      <c r="BB308" s="206"/>
      <c r="BC308" s="206"/>
      <c r="BD308" s="206"/>
      <c r="BE308" s="206"/>
      <c r="BF308" s="206"/>
      <c r="BG308" s="206"/>
      <c r="BH308" s="206"/>
    </row>
    <row r="309" spans="1:60" outlineLevel="1" x14ac:dyDescent="0.2">
      <c r="A309" s="213"/>
      <c r="B309" s="214"/>
      <c r="C309" s="247" t="s">
        <v>343</v>
      </c>
      <c r="D309" s="216"/>
      <c r="E309" s="217">
        <v>2</v>
      </c>
      <c r="F309" s="215"/>
      <c r="G309" s="215"/>
      <c r="H309" s="215"/>
      <c r="I309" s="215"/>
      <c r="J309" s="215"/>
      <c r="K309" s="215"/>
      <c r="L309" s="215"/>
      <c r="M309" s="215"/>
      <c r="N309" s="215"/>
      <c r="O309" s="215"/>
      <c r="P309" s="215"/>
      <c r="Q309" s="215"/>
      <c r="R309" s="215"/>
      <c r="S309" s="215"/>
      <c r="T309" s="215"/>
      <c r="U309" s="215"/>
      <c r="V309" s="215"/>
      <c r="W309" s="215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 t="s">
        <v>127</v>
      </c>
      <c r="AH309" s="206">
        <v>0</v>
      </c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  <c r="BH309" s="206"/>
    </row>
    <row r="310" spans="1:60" outlineLevel="1" x14ac:dyDescent="0.2">
      <c r="A310" s="213"/>
      <c r="B310" s="214"/>
      <c r="C310" s="247" t="s">
        <v>457</v>
      </c>
      <c r="D310" s="216"/>
      <c r="E310" s="217">
        <v>1</v>
      </c>
      <c r="F310" s="215"/>
      <c r="G310" s="215"/>
      <c r="H310" s="215"/>
      <c r="I310" s="215"/>
      <c r="J310" s="215"/>
      <c r="K310" s="215"/>
      <c r="L310" s="215"/>
      <c r="M310" s="215"/>
      <c r="N310" s="215"/>
      <c r="O310" s="215"/>
      <c r="P310" s="215"/>
      <c r="Q310" s="215"/>
      <c r="R310" s="215"/>
      <c r="S310" s="215"/>
      <c r="T310" s="215"/>
      <c r="U310" s="215"/>
      <c r="V310" s="215"/>
      <c r="W310" s="215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 t="s">
        <v>127</v>
      </c>
      <c r="AH310" s="206">
        <v>0</v>
      </c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  <c r="BH310" s="206"/>
    </row>
    <row r="311" spans="1:60" outlineLevel="1" x14ac:dyDescent="0.2">
      <c r="A311" s="235">
        <v>80</v>
      </c>
      <c r="B311" s="236" t="s">
        <v>458</v>
      </c>
      <c r="C311" s="249" t="s">
        <v>459</v>
      </c>
      <c r="D311" s="237" t="s">
        <v>182</v>
      </c>
      <c r="E311" s="238">
        <v>1</v>
      </c>
      <c r="F311" s="239"/>
      <c r="G311" s="240">
        <f>ROUND(E311*F311,2)</f>
        <v>0</v>
      </c>
      <c r="H311" s="239"/>
      <c r="I311" s="240">
        <f>ROUND(E311*H311,2)</f>
        <v>0</v>
      </c>
      <c r="J311" s="239"/>
      <c r="K311" s="240">
        <f>ROUND(E311*J311,2)</f>
        <v>0</v>
      </c>
      <c r="L311" s="240">
        <v>21</v>
      </c>
      <c r="M311" s="240">
        <f>G311*(1+L311/100)</f>
        <v>0</v>
      </c>
      <c r="N311" s="240">
        <v>2.9099999999999998E-3</v>
      </c>
      <c r="O311" s="240">
        <f>ROUND(E311*N311,2)</f>
        <v>0</v>
      </c>
      <c r="P311" s="240">
        <v>0</v>
      </c>
      <c r="Q311" s="240">
        <f>ROUND(E311*P311,2)</f>
        <v>0</v>
      </c>
      <c r="R311" s="240" t="s">
        <v>456</v>
      </c>
      <c r="S311" s="240" t="s">
        <v>119</v>
      </c>
      <c r="T311" s="241" t="s">
        <v>119</v>
      </c>
      <c r="U311" s="215">
        <v>0</v>
      </c>
      <c r="V311" s="215">
        <f>ROUND(E311*U311,2)</f>
        <v>0</v>
      </c>
      <c r="W311" s="215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6" t="s">
        <v>403</v>
      </c>
      <c r="AH311" s="206"/>
      <c r="AI311" s="206"/>
      <c r="AJ311" s="206"/>
      <c r="AK311" s="206"/>
      <c r="AL311" s="206"/>
      <c r="AM311" s="206"/>
      <c r="AN311" s="206"/>
      <c r="AO311" s="206"/>
      <c r="AP311" s="206"/>
      <c r="AQ311" s="206"/>
      <c r="AR311" s="206"/>
      <c r="AS311" s="206"/>
      <c r="AT311" s="206"/>
      <c r="AU311" s="206"/>
      <c r="AV311" s="206"/>
      <c r="AW311" s="206"/>
      <c r="AX311" s="206"/>
      <c r="AY311" s="206"/>
      <c r="AZ311" s="206"/>
      <c r="BA311" s="206"/>
      <c r="BB311" s="206"/>
      <c r="BC311" s="206"/>
      <c r="BD311" s="206"/>
      <c r="BE311" s="206"/>
      <c r="BF311" s="206"/>
      <c r="BG311" s="206"/>
      <c r="BH311" s="206"/>
    </row>
    <row r="312" spans="1:60" outlineLevel="1" x14ac:dyDescent="0.2">
      <c r="A312" s="235">
        <v>81</v>
      </c>
      <c r="B312" s="236" t="s">
        <v>460</v>
      </c>
      <c r="C312" s="249" t="s">
        <v>461</v>
      </c>
      <c r="D312" s="237" t="s">
        <v>182</v>
      </c>
      <c r="E312" s="238">
        <v>1</v>
      </c>
      <c r="F312" s="239"/>
      <c r="G312" s="240">
        <f>ROUND(E312*F312,2)</f>
        <v>0</v>
      </c>
      <c r="H312" s="239"/>
      <c r="I312" s="240">
        <f>ROUND(E312*H312,2)</f>
        <v>0</v>
      </c>
      <c r="J312" s="239"/>
      <c r="K312" s="240">
        <f>ROUND(E312*J312,2)</f>
        <v>0</v>
      </c>
      <c r="L312" s="240">
        <v>21</v>
      </c>
      <c r="M312" s="240">
        <f>G312*(1+L312/100)</f>
        <v>0</v>
      </c>
      <c r="N312" s="240">
        <v>2.9099999999999998E-3</v>
      </c>
      <c r="O312" s="240">
        <f>ROUND(E312*N312,2)</f>
        <v>0</v>
      </c>
      <c r="P312" s="240">
        <v>0</v>
      </c>
      <c r="Q312" s="240">
        <f>ROUND(E312*P312,2)</f>
        <v>0</v>
      </c>
      <c r="R312" s="240"/>
      <c r="S312" s="240" t="s">
        <v>270</v>
      </c>
      <c r="T312" s="241" t="s">
        <v>271</v>
      </c>
      <c r="U312" s="215">
        <v>0</v>
      </c>
      <c r="V312" s="215">
        <f>ROUND(E312*U312,2)</f>
        <v>0</v>
      </c>
      <c r="W312" s="215"/>
      <c r="X312" s="206"/>
      <c r="Y312" s="206"/>
      <c r="Z312" s="206"/>
      <c r="AA312" s="206"/>
      <c r="AB312" s="206"/>
      <c r="AC312" s="206"/>
      <c r="AD312" s="206"/>
      <c r="AE312" s="206"/>
      <c r="AF312" s="206"/>
      <c r="AG312" s="206" t="s">
        <v>403</v>
      </c>
      <c r="AH312" s="206"/>
      <c r="AI312" s="206"/>
      <c r="AJ312" s="206"/>
      <c r="AK312" s="206"/>
      <c r="AL312" s="206"/>
      <c r="AM312" s="206"/>
      <c r="AN312" s="206"/>
      <c r="AO312" s="206"/>
      <c r="AP312" s="206"/>
      <c r="AQ312" s="206"/>
      <c r="AR312" s="206"/>
      <c r="AS312" s="206"/>
      <c r="AT312" s="206"/>
      <c r="AU312" s="206"/>
      <c r="AV312" s="206"/>
      <c r="AW312" s="206"/>
      <c r="AX312" s="206"/>
      <c r="AY312" s="206"/>
      <c r="AZ312" s="206"/>
      <c r="BA312" s="206"/>
      <c r="BB312" s="206"/>
      <c r="BC312" s="206"/>
      <c r="BD312" s="206"/>
      <c r="BE312" s="206"/>
      <c r="BF312" s="206"/>
      <c r="BG312" s="206"/>
      <c r="BH312" s="206"/>
    </row>
    <row r="313" spans="1:60" outlineLevel="1" x14ac:dyDescent="0.2">
      <c r="A313" s="225">
        <v>82</v>
      </c>
      <c r="B313" s="226" t="s">
        <v>462</v>
      </c>
      <c r="C313" s="245" t="s">
        <v>463</v>
      </c>
      <c r="D313" s="227" t="s">
        <v>464</v>
      </c>
      <c r="E313" s="228">
        <v>2.7744</v>
      </c>
      <c r="F313" s="229"/>
      <c r="G313" s="230">
        <f>ROUND(E313*F313,2)</f>
        <v>0</v>
      </c>
      <c r="H313" s="229"/>
      <c r="I313" s="230">
        <f>ROUND(E313*H313,2)</f>
        <v>0</v>
      </c>
      <c r="J313" s="229"/>
      <c r="K313" s="230">
        <f>ROUND(E313*J313,2)</f>
        <v>0</v>
      </c>
      <c r="L313" s="230">
        <v>21</v>
      </c>
      <c r="M313" s="230">
        <f>G313*(1+L313/100)</f>
        <v>0</v>
      </c>
      <c r="N313" s="230">
        <v>0.16500000000000001</v>
      </c>
      <c r="O313" s="230">
        <f>ROUND(E313*N313,2)</f>
        <v>0.46</v>
      </c>
      <c r="P313" s="230">
        <v>0</v>
      </c>
      <c r="Q313" s="230">
        <f>ROUND(E313*P313,2)</f>
        <v>0</v>
      </c>
      <c r="R313" s="230"/>
      <c r="S313" s="230" t="s">
        <v>270</v>
      </c>
      <c r="T313" s="231" t="s">
        <v>271</v>
      </c>
      <c r="U313" s="215">
        <v>0</v>
      </c>
      <c r="V313" s="215">
        <f>ROUND(E313*U313,2)</f>
        <v>0</v>
      </c>
      <c r="W313" s="215"/>
      <c r="X313" s="206"/>
      <c r="Y313" s="206"/>
      <c r="Z313" s="206"/>
      <c r="AA313" s="206"/>
      <c r="AB313" s="206"/>
      <c r="AC313" s="206"/>
      <c r="AD313" s="206"/>
      <c r="AE313" s="206"/>
      <c r="AF313" s="206"/>
      <c r="AG313" s="206" t="s">
        <v>403</v>
      </c>
      <c r="AH313" s="206"/>
      <c r="AI313" s="206"/>
      <c r="AJ313" s="206"/>
      <c r="AK313" s="206"/>
      <c r="AL313" s="206"/>
      <c r="AM313" s="206"/>
      <c r="AN313" s="206"/>
      <c r="AO313" s="206"/>
      <c r="AP313" s="206"/>
      <c r="AQ313" s="206"/>
      <c r="AR313" s="206"/>
      <c r="AS313" s="206"/>
      <c r="AT313" s="206"/>
      <c r="AU313" s="206"/>
      <c r="AV313" s="206"/>
      <c r="AW313" s="206"/>
      <c r="AX313" s="206"/>
      <c r="AY313" s="206"/>
      <c r="AZ313" s="206"/>
      <c r="BA313" s="206"/>
      <c r="BB313" s="206"/>
      <c r="BC313" s="206"/>
      <c r="BD313" s="206"/>
      <c r="BE313" s="206"/>
      <c r="BF313" s="206"/>
      <c r="BG313" s="206"/>
      <c r="BH313" s="206"/>
    </row>
    <row r="314" spans="1:60" outlineLevel="1" x14ac:dyDescent="0.2">
      <c r="A314" s="213"/>
      <c r="B314" s="214"/>
      <c r="C314" s="250" t="s">
        <v>465</v>
      </c>
      <c r="D314" s="242"/>
      <c r="E314" s="242"/>
      <c r="F314" s="242"/>
      <c r="G314" s="242"/>
      <c r="H314" s="215"/>
      <c r="I314" s="215"/>
      <c r="J314" s="215"/>
      <c r="K314" s="215"/>
      <c r="L314" s="215"/>
      <c r="M314" s="215"/>
      <c r="N314" s="215"/>
      <c r="O314" s="215"/>
      <c r="P314" s="215"/>
      <c r="Q314" s="215"/>
      <c r="R314" s="215"/>
      <c r="S314" s="215"/>
      <c r="T314" s="215"/>
      <c r="U314" s="215"/>
      <c r="V314" s="215"/>
      <c r="W314" s="215"/>
      <c r="X314" s="206"/>
      <c r="Y314" s="206"/>
      <c r="Z314" s="206"/>
      <c r="AA314" s="206"/>
      <c r="AB314" s="206"/>
      <c r="AC314" s="206"/>
      <c r="AD314" s="206"/>
      <c r="AE314" s="206"/>
      <c r="AF314" s="206"/>
      <c r="AG314" s="206" t="s">
        <v>140</v>
      </c>
      <c r="AH314" s="206"/>
      <c r="AI314" s="206"/>
      <c r="AJ314" s="206"/>
      <c r="AK314" s="206"/>
      <c r="AL314" s="206"/>
      <c r="AM314" s="206"/>
      <c r="AN314" s="206"/>
      <c r="AO314" s="206"/>
      <c r="AP314" s="206"/>
      <c r="AQ314" s="206"/>
      <c r="AR314" s="206"/>
      <c r="AS314" s="206"/>
      <c r="AT314" s="206"/>
      <c r="AU314" s="206"/>
      <c r="AV314" s="206"/>
      <c r="AW314" s="206"/>
      <c r="AX314" s="206"/>
      <c r="AY314" s="206"/>
      <c r="AZ314" s="206"/>
      <c r="BA314" s="206"/>
      <c r="BB314" s="206"/>
      <c r="BC314" s="206"/>
      <c r="BD314" s="206"/>
      <c r="BE314" s="206"/>
      <c r="BF314" s="206"/>
      <c r="BG314" s="206"/>
      <c r="BH314" s="206"/>
    </row>
    <row r="315" spans="1:60" outlineLevel="1" x14ac:dyDescent="0.2">
      <c r="A315" s="213"/>
      <c r="B315" s="214"/>
      <c r="C315" s="247" t="s">
        <v>466</v>
      </c>
      <c r="D315" s="216"/>
      <c r="E315" s="217">
        <v>1.3824000000000001</v>
      </c>
      <c r="F315" s="215"/>
      <c r="G315" s="215"/>
      <c r="H315" s="215"/>
      <c r="I315" s="215"/>
      <c r="J315" s="215"/>
      <c r="K315" s="215"/>
      <c r="L315" s="215"/>
      <c r="M315" s="215"/>
      <c r="N315" s="215"/>
      <c r="O315" s="215"/>
      <c r="P315" s="215"/>
      <c r="Q315" s="215"/>
      <c r="R315" s="215"/>
      <c r="S315" s="215"/>
      <c r="T315" s="215"/>
      <c r="U315" s="215"/>
      <c r="V315" s="215"/>
      <c r="W315" s="215"/>
      <c r="X315" s="206"/>
      <c r="Y315" s="206"/>
      <c r="Z315" s="206"/>
      <c r="AA315" s="206"/>
      <c r="AB315" s="206"/>
      <c r="AC315" s="206"/>
      <c r="AD315" s="206"/>
      <c r="AE315" s="206"/>
      <c r="AF315" s="206"/>
      <c r="AG315" s="206" t="s">
        <v>127</v>
      </c>
      <c r="AH315" s="206">
        <v>0</v>
      </c>
      <c r="AI315" s="206"/>
      <c r="AJ315" s="206"/>
      <c r="AK315" s="206"/>
      <c r="AL315" s="206"/>
      <c r="AM315" s="206"/>
      <c r="AN315" s="206"/>
      <c r="AO315" s="206"/>
      <c r="AP315" s="206"/>
      <c r="AQ315" s="206"/>
      <c r="AR315" s="206"/>
      <c r="AS315" s="206"/>
      <c r="AT315" s="206"/>
      <c r="AU315" s="206"/>
      <c r="AV315" s="206"/>
      <c r="AW315" s="206"/>
      <c r="AX315" s="206"/>
      <c r="AY315" s="206"/>
      <c r="AZ315" s="206"/>
      <c r="BA315" s="206"/>
      <c r="BB315" s="206"/>
      <c r="BC315" s="206"/>
      <c r="BD315" s="206"/>
      <c r="BE315" s="206"/>
      <c r="BF315" s="206"/>
      <c r="BG315" s="206"/>
      <c r="BH315" s="206"/>
    </row>
    <row r="316" spans="1:60" outlineLevel="1" x14ac:dyDescent="0.2">
      <c r="A316" s="213"/>
      <c r="B316" s="214"/>
      <c r="C316" s="247" t="s">
        <v>467</v>
      </c>
      <c r="D316" s="216"/>
      <c r="E316" s="217">
        <v>1.3919999999999999</v>
      </c>
      <c r="F316" s="215"/>
      <c r="G316" s="215"/>
      <c r="H316" s="215"/>
      <c r="I316" s="215"/>
      <c r="J316" s="215"/>
      <c r="K316" s="215"/>
      <c r="L316" s="215"/>
      <c r="M316" s="215"/>
      <c r="N316" s="215"/>
      <c r="O316" s="215"/>
      <c r="P316" s="215"/>
      <c r="Q316" s="215"/>
      <c r="R316" s="215"/>
      <c r="S316" s="215"/>
      <c r="T316" s="215"/>
      <c r="U316" s="215"/>
      <c r="V316" s="215"/>
      <c r="W316" s="215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6" t="s">
        <v>127</v>
      </c>
      <c r="AH316" s="206">
        <v>0</v>
      </c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  <c r="BH316" s="206"/>
    </row>
    <row r="317" spans="1:60" outlineLevel="1" x14ac:dyDescent="0.2">
      <c r="A317" s="225">
        <v>83</v>
      </c>
      <c r="B317" s="226" t="s">
        <v>468</v>
      </c>
      <c r="C317" s="245" t="s">
        <v>463</v>
      </c>
      <c r="D317" s="227" t="s">
        <v>464</v>
      </c>
      <c r="E317" s="228">
        <v>0.97799999999999998</v>
      </c>
      <c r="F317" s="229"/>
      <c r="G317" s="230">
        <f>ROUND(E317*F317,2)</f>
        <v>0</v>
      </c>
      <c r="H317" s="229"/>
      <c r="I317" s="230">
        <f>ROUND(E317*H317,2)</f>
        <v>0</v>
      </c>
      <c r="J317" s="229"/>
      <c r="K317" s="230">
        <f>ROUND(E317*J317,2)</f>
        <v>0</v>
      </c>
      <c r="L317" s="230">
        <v>21</v>
      </c>
      <c r="M317" s="230">
        <f>G317*(1+L317/100)</f>
        <v>0</v>
      </c>
      <c r="N317" s="230">
        <v>0.16500000000000001</v>
      </c>
      <c r="O317" s="230">
        <f>ROUND(E317*N317,2)</f>
        <v>0.16</v>
      </c>
      <c r="P317" s="230">
        <v>0</v>
      </c>
      <c r="Q317" s="230">
        <f>ROUND(E317*P317,2)</f>
        <v>0</v>
      </c>
      <c r="R317" s="230"/>
      <c r="S317" s="230" t="s">
        <v>270</v>
      </c>
      <c r="T317" s="231" t="s">
        <v>271</v>
      </c>
      <c r="U317" s="215">
        <v>0</v>
      </c>
      <c r="V317" s="215">
        <f>ROUND(E317*U317,2)</f>
        <v>0</v>
      </c>
      <c r="W317" s="215"/>
      <c r="X317" s="206"/>
      <c r="Y317" s="206"/>
      <c r="Z317" s="206"/>
      <c r="AA317" s="206"/>
      <c r="AB317" s="206"/>
      <c r="AC317" s="206"/>
      <c r="AD317" s="206"/>
      <c r="AE317" s="206"/>
      <c r="AF317" s="206"/>
      <c r="AG317" s="206" t="s">
        <v>403</v>
      </c>
      <c r="AH317" s="206"/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  <c r="BH317" s="206"/>
    </row>
    <row r="318" spans="1:60" outlineLevel="1" x14ac:dyDescent="0.2">
      <c r="A318" s="213"/>
      <c r="B318" s="214"/>
      <c r="C318" s="250" t="s">
        <v>465</v>
      </c>
      <c r="D318" s="242"/>
      <c r="E318" s="242"/>
      <c r="F318" s="242"/>
      <c r="G318" s="242"/>
      <c r="H318" s="215"/>
      <c r="I318" s="215"/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  <c r="T318" s="215"/>
      <c r="U318" s="215"/>
      <c r="V318" s="215"/>
      <c r="W318" s="215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6" t="s">
        <v>140</v>
      </c>
      <c r="AH318" s="206"/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  <c r="BH318" s="206"/>
    </row>
    <row r="319" spans="1:60" outlineLevel="1" x14ac:dyDescent="0.2">
      <c r="A319" s="213"/>
      <c r="B319" s="214"/>
      <c r="C319" s="247" t="s">
        <v>469</v>
      </c>
      <c r="D319" s="216"/>
      <c r="E319" s="217">
        <v>0.36625000000000002</v>
      </c>
      <c r="F319" s="215"/>
      <c r="G319" s="215"/>
      <c r="H319" s="215"/>
      <c r="I319" s="215"/>
      <c r="J319" s="215"/>
      <c r="K319" s="215"/>
      <c r="L319" s="215"/>
      <c r="M319" s="215"/>
      <c r="N319" s="215"/>
      <c r="O319" s="215"/>
      <c r="P319" s="215"/>
      <c r="Q319" s="215"/>
      <c r="R319" s="215"/>
      <c r="S319" s="215"/>
      <c r="T319" s="215"/>
      <c r="U319" s="215"/>
      <c r="V319" s="215"/>
      <c r="W319" s="215"/>
      <c r="X319" s="206"/>
      <c r="Y319" s="206"/>
      <c r="Z319" s="206"/>
      <c r="AA319" s="206"/>
      <c r="AB319" s="206"/>
      <c r="AC319" s="206"/>
      <c r="AD319" s="206"/>
      <c r="AE319" s="206"/>
      <c r="AF319" s="206"/>
      <c r="AG319" s="206" t="s">
        <v>127</v>
      </c>
      <c r="AH319" s="206">
        <v>0</v>
      </c>
      <c r="AI319" s="206"/>
      <c r="AJ319" s="206"/>
      <c r="AK319" s="206"/>
      <c r="AL319" s="206"/>
      <c r="AM319" s="206"/>
      <c r="AN319" s="206"/>
      <c r="AO319" s="206"/>
      <c r="AP319" s="206"/>
      <c r="AQ319" s="206"/>
      <c r="AR319" s="206"/>
      <c r="AS319" s="206"/>
      <c r="AT319" s="206"/>
      <c r="AU319" s="206"/>
      <c r="AV319" s="206"/>
      <c r="AW319" s="206"/>
      <c r="AX319" s="206"/>
      <c r="AY319" s="206"/>
      <c r="AZ319" s="206"/>
      <c r="BA319" s="206"/>
      <c r="BB319" s="206"/>
      <c r="BC319" s="206"/>
      <c r="BD319" s="206"/>
      <c r="BE319" s="206"/>
      <c r="BF319" s="206"/>
      <c r="BG319" s="206"/>
      <c r="BH319" s="206"/>
    </row>
    <row r="320" spans="1:60" outlineLevel="1" x14ac:dyDescent="0.2">
      <c r="A320" s="213"/>
      <c r="B320" s="214"/>
      <c r="C320" s="247" t="s">
        <v>470</v>
      </c>
      <c r="D320" s="216"/>
      <c r="E320" s="217">
        <v>7.9000000000000001E-2</v>
      </c>
      <c r="F320" s="215"/>
      <c r="G320" s="215"/>
      <c r="H320" s="215"/>
      <c r="I320" s="215"/>
      <c r="J320" s="215"/>
      <c r="K320" s="215"/>
      <c r="L320" s="215"/>
      <c r="M320" s="215"/>
      <c r="N320" s="215"/>
      <c r="O320" s="215"/>
      <c r="P320" s="215"/>
      <c r="Q320" s="215"/>
      <c r="R320" s="215"/>
      <c r="S320" s="215"/>
      <c r="T320" s="215"/>
      <c r="U320" s="215"/>
      <c r="V320" s="215"/>
      <c r="W320" s="215"/>
      <c r="X320" s="206"/>
      <c r="Y320" s="206"/>
      <c r="Z320" s="206"/>
      <c r="AA320" s="206"/>
      <c r="AB320" s="206"/>
      <c r="AC320" s="206"/>
      <c r="AD320" s="206"/>
      <c r="AE320" s="206"/>
      <c r="AF320" s="206"/>
      <c r="AG320" s="206" t="s">
        <v>127</v>
      </c>
      <c r="AH320" s="206">
        <v>0</v>
      </c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  <c r="BH320" s="206"/>
    </row>
    <row r="321" spans="1:60" outlineLevel="1" x14ac:dyDescent="0.2">
      <c r="A321" s="213"/>
      <c r="B321" s="214"/>
      <c r="C321" s="247" t="s">
        <v>471</v>
      </c>
      <c r="D321" s="216"/>
      <c r="E321" s="217">
        <v>0.13500000000000001</v>
      </c>
      <c r="F321" s="215"/>
      <c r="G321" s="215"/>
      <c r="H321" s="215"/>
      <c r="I321" s="215"/>
      <c r="J321" s="215"/>
      <c r="K321" s="215"/>
      <c r="L321" s="215"/>
      <c r="M321" s="215"/>
      <c r="N321" s="215"/>
      <c r="O321" s="215"/>
      <c r="P321" s="215"/>
      <c r="Q321" s="215"/>
      <c r="R321" s="215"/>
      <c r="S321" s="215"/>
      <c r="T321" s="215"/>
      <c r="U321" s="215"/>
      <c r="V321" s="215"/>
      <c r="W321" s="215"/>
      <c r="X321" s="206"/>
      <c r="Y321" s="206"/>
      <c r="Z321" s="206"/>
      <c r="AA321" s="206"/>
      <c r="AB321" s="206"/>
      <c r="AC321" s="206"/>
      <c r="AD321" s="206"/>
      <c r="AE321" s="206"/>
      <c r="AF321" s="206"/>
      <c r="AG321" s="206" t="s">
        <v>127</v>
      </c>
      <c r="AH321" s="206">
        <v>0</v>
      </c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  <c r="BH321" s="206"/>
    </row>
    <row r="322" spans="1:60" outlineLevel="1" x14ac:dyDescent="0.2">
      <c r="A322" s="213"/>
      <c r="B322" s="214"/>
      <c r="C322" s="247" t="s">
        <v>472</v>
      </c>
      <c r="D322" s="216"/>
      <c r="E322" s="217">
        <v>0.24</v>
      </c>
      <c r="F322" s="215"/>
      <c r="G322" s="215"/>
      <c r="H322" s="215"/>
      <c r="I322" s="215"/>
      <c r="J322" s="215"/>
      <c r="K322" s="215"/>
      <c r="L322" s="215"/>
      <c r="M322" s="215"/>
      <c r="N322" s="215"/>
      <c r="O322" s="215"/>
      <c r="P322" s="215"/>
      <c r="Q322" s="215"/>
      <c r="R322" s="215"/>
      <c r="S322" s="215"/>
      <c r="T322" s="215"/>
      <c r="U322" s="215"/>
      <c r="V322" s="215"/>
      <c r="W322" s="215"/>
      <c r="X322" s="206"/>
      <c r="Y322" s="206"/>
      <c r="Z322" s="206"/>
      <c r="AA322" s="206"/>
      <c r="AB322" s="206"/>
      <c r="AC322" s="206"/>
      <c r="AD322" s="206"/>
      <c r="AE322" s="206"/>
      <c r="AF322" s="206"/>
      <c r="AG322" s="206" t="s">
        <v>127</v>
      </c>
      <c r="AH322" s="206">
        <v>0</v>
      </c>
      <c r="AI322" s="206"/>
      <c r="AJ322" s="206"/>
      <c r="AK322" s="206"/>
      <c r="AL322" s="206"/>
      <c r="AM322" s="206"/>
      <c r="AN322" s="206"/>
      <c r="AO322" s="206"/>
      <c r="AP322" s="206"/>
      <c r="AQ322" s="206"/>
      <c r="AR322" s="206"/>
      <c r="AS322" s="206"/>
      <c r="AT322" s="206"/>
      <c r="AU322" s="206"/>
      <c r="AV322" s="206"/>
      <c r="AW322" s="206"/>
      <c r="AX322" s="206"/>
      <c r="AY322" s="206"/>
      <c r="AZ322" s="206"/>
      <c r="BA322" s="206"/>
      <c r="BB322" s="206"/>
      <c r="BC322" s="206"/>
      <c r="BD322" s="206"/>
      <c r="BE322" s="206"/>
      <c r="BF322" s="206"/>
      <c r="BG322" s="206"/>
      <c r="BH322" s="206"/>
    </row>
    <row r="323" spans="1:60" outlineLevel="1" x14ac:dyDescent="0.2">
      <c r="A323" s="213"/>
      <c r="B323" s="214"/>
      <c r="C323" s="247" t="s">
        <v>473</v>
      </c>
      <c r="D323" s="216"/>
      <c r="E323" s="217">
        <v>5.2499999999999998E-2</v>
      </c>
      <c r="F323" s="215"/>
      <c r="G323" s="215"/>
      <c r="H323" s="215"/>
      <c r="I323" s="215"/>
      <c r="J323" s="215"/>
      <c r="K323" s="215"/>
      <c r="L323" s="215"/>
      <c r="M323" s="215"/>
      <c r="N323" s="215"/>
      <c r="O323" s="215"/>
      <c r="P323" s="215"/>
      <c r="Q323" s="215"/>
      <c r="R323" s="215"/>
      <c r="S323" s="215"/>
      <c r="T323" s="215"/>
      <c r="U323" s="215"/>
      <c r="V323" s="215"/>
      <c r="W323" s="215"/>
      <c r="X323" s="206"/>
      <c r="Y323" s="206"/>
      <c r="Z323" s="206"/>
      <c r="AA323" s="206"/>
      <c r="AB323" s="206"/>
      <c r="AC323" s="206"/>
      <c r="AD323" s="206"/>
      <c r="AE323" s="206"/>
      <c r="AF323" s="206"/>
      <c r="AG323" s="206" t="s">
        <v>127</v>
      </c>
      <c r="AH323" s="206">
        <v>0</v>
      </c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  <c r="BH323" s="206"/>
    </row>
    <row r="324" spans="1:60" outlineLevel="1" x14ac:dyDescent="0.2">
      <c r="A324" s="213"/>
      <c r="B324" s="214"/>
      <c r="C324" s="247" t="s">
        <v>474</v>
      </c>
      <c r="D324" s="216"/>
      <c r="E324" s="217">
        <v>3.5000000000000003E-2</v>
      </c>
      <c r="F324" s="215"/>
      <c r="G324" s="215"/>
      <c r="H324" s="215"/>
      <c r="I324" s="215"/>
      <c r="J324" s="215"/>
      <c r="K324" s="215"/>
      <c r="L324" s="215"/>
      <c r="M324" s="215"/>
      <c r="N324" s="215"/>
      <c r="O324" s="215"/>
      <c r="P324" s="215"/>
      <c r="Q324" s="215"/>
      <c r="R324" s="215"/>
      <c r="S324" s="215"/>
      <c r="T324" s="215"/>
      <c r="U324" s="215"/>
      <c r="V324" s="215"/>
      <c r="W324" s="215"/>
      <c r="X324" s="206"/>
      <c r="Y324" s="206"/>
      <c r="Z324" s="206"/>
      <c r="AA324" s="206"/>
      <c r="AB324" s="206"/>
      <c r="AC324" s="206"/>
      <c r="AD324" s="206"/>
      <c r="AE324" s="206"/>
      <c r="AF324" s="206"/>
      <c r="AG324" s="206" t="s">
        <v>127</v>
      </c>
      <c r="AH324" s="206">
        <v>0</v>
      </c>
      <c r="AI324" s="206"/>
      <c r="AJ324" s="206"/>
      <c r="AK324" s="206"/>
      <c r="AL324" s="206"/>
      <c r="AM324" s="206"/>
      <c r="AN324" s="206"/>
      <c r="AO324" s="206"/>
      <c r="AP324" s="206"/>
      <c r="AQ324" s="206"/>
      <c r="AR324" s="206"/>
      <c r="AS324" s="206"/>
      <c r="AT324" s="206"/>
      <c r="AU324" s="206"/>
      <c r="AV324" s="206"/>
      <c r="AW324" s="206"/>
      <c r="AX324" s="206"/>
      <c r="AY324" s="206"/>
      <c r="AZ324" s="206"/>
      <c r="BA324" s="206"/>
      <c r="BB324" s="206"/>
      <c r="BC324" s="206"/>
      <c r="BD324" s="206"/>
      <c r="BE324" s="206"/>
      <c r="BF324" s="206"/>
      <c r="BG324" s="206"/>
      <c r="BH324" s="206"/>
    </row>
    <row r="325" spans="1:60" outlineLevel="1" x14ac:dyDescent="0.2">
      <c r="A325" s="213"/>
      <c r="B325" s="214"/>
      <c r="C325" s="247" t="s">
        <v>475</v>
      </c>
      <c r="D325" s="216"/>
      <c r="E325" s="217">
        <v>3.875E-2</v>
      </c>
      <c r="F325" s="215"/>
      <c r="G325" s="215"/>
      <c r="H325" s="215"/>
      <c r="I325" s="215"/>
      <c r="J325" s="215"/>
      <c r="K325" s="215"/>
      <c r="L325" s="215"/>
      <c r="M325" s="215"/>
      <c r="N325" s="215"/>
      <c r="O325" s="215"/>
      <c r="P325" s="215"/>
      <c r="Q325" s="215"/>
      <c r="R325" s="215"/>
      <c r="S325" s="215"/>
      <c r="T325" s="215"/>
      <c r="U325" s="215"/>
      <c r="V325" s="215"/>
      <c r="W325" s="215"/>
      <c r="X325" s="206"/>
      <c r="Y325" s="206"/>
      <c r="Z325" s="206"/>
      <c r="AA325" s="206"/>
      <c r="AB325" s="206"/>
      <c r="AC325" s="206"/>
      <c r="AD325" s="206"/>
      <c r="AE325" s="206"/>
      <c r="AF325" s="206"/>
      <c r="AG325" s="206" t="s">
        <v>127</v>
      </c>
      <c r="AH325" s="206">
        <v>0</v>
      </c>
      <c r="AI325" s="206"/>
      <c r="AJ325" s="206"/>
      <c r="AK325" s="206"/>
      <c r="AL325" s="206"/>
      <c r="AM325" s="206"/>
      <c r="AN325" s="206"/>
      <c r="AO325" s="206"/>
      <c r="AP325" s="206"/>
      <c r="AQ325" s="206"/>
      <c r="AR325" s="206"/>
      <c r="AS325" s="206"/>
      <c r="AT325" s="206"/>
      <c r="AU325" s="206"/>
      <c r="AV325" s="206"/>
      <c r="AW325" s="206"/>
      <c r="AX325" s="206"/>
      <c r="AY325" s="206"/>
      <c r="AZ325" s="206"/>
      <c r="BA325" s="206"/>
      <c r="BB325" s="206"/>
      <c r="BC325" s="206"/>
      <c r="BD325" s="206"/>
      <c r="BE325" s="206"/>
      <c r="BF325" s="206"/>
      <c r="BG325" s="206"/>
      <c r="BH325" s="206"/>
    </row>
    <row r="326" spans="1:60" outlineLevel="1" x14ac:dyDescent="0.2">
      <c r="A326" s="213"/>
      <c r="B326" s="214"/>
      <c r="C326" s="247" t="s">
        <v>476</v>
      </c>
      <c r="D326" s="216"/>
      <c r="E326" s="217">
        <v>3.15E-2</v>
      </c>
      <c r="F326" s="215"/>
      <c r="G326" s="215"/>
      <c r="H326" s="215"/>
      <c r="I326" s="215"/>
      <c r="J326" s="215"/>
      <c r="K326" s="215"/>
      <c r="L326" s="215"/>
      <c r="M326" s="215"/>
      <c r="N326" s="215"/>
      <c r="O326" s="215"/>
      <c r="P326" s="215"/>
      <c r="Q326" s="215"/>
      <c r="R326" s="215"/>
      <c r="S326" s="215"/>
      <c r="T326" s="215"/>
      <c r="U326" s="215"/>
      <c r="V326" s="215"/>
      <c r="W326" s="215"/>
      <c r="X326" s="206"/>
      <c r="Y326" s="206"/>
      <c r="Z326" s="206"/>
      <c r="AA326" s="206"/>
      <c r="AB326" s="206"/>
      <c r="AC326" s="206"/>
      <c r="AD326" s="206"/>
      <c r="AE326" s="206"/>
      <c r="AF326" s="206"/>
      <c r="AG326" s="206" t="s">
        <v>127</v>
      </c>
      <c r="AH326" s="206">
        <v>0</v>
      </c>
      <c r="AI326" s="206"/>
      <c r="AJ326" s="206"/>
      <c r="AK326" s="206"/>
      <c r="AL326" s="206"/>
      <c r="AM326" s="206"/>
      <c r="AN326" s="206"/>
      <c r="AO326" s="206"/>
      <c r="AP326" s="206"/>
      <c r="AQ326" s="206"/>
      <c r="AR326" s="206"/>
      <c r="AS326" s="206"/>
      <c r="AT326" s="206"/>
      <c r="AU326" s="206"/>
      <c r="AV326" s="206"/>
      <c r="AW326" s="206"/>
      <c r="AX326" s="206"/>
      <c r="AY326" s="206"/>
      <c r="AZ326" s="206"/>
      <c r="BA326" s="206"/>
      <c r="BB326" s="206"/>
      <c r="BC326" s="206"/>
      <c r="BD326" s="206"/>
      <c r="BE326" s="206"/>
      <c r="BF326" s="206"/>
      <c r="BG326" s="206"/>
      <c r="BH326" s="206"/>
    </row>
    <row r="327" spans="1:60" outlineLevel="1" x14ac:dyDescent="0.2">
      <c r="A327" s="235">
        <v>84</v>
      </c>
      <c r="B327" s="236" t="s">
        <v>477</v>
      </c>
      <c r="C327" s="249" t="s">
        <v>478</v>
      </c>
      <c r="D327" s="237" t="s">
        <v>402</v>
      </c>
      <c r="E327" s="238">
        <v>1</v>
      </c>
      <c r="F327" s="239"/>
      <c r="G327" s="240">
        <f>ROUND(E327*F327,2)</f>
        <v>0</v>
      </c>
      <c r="H327" s="239"/>
      <c r="I327" s="240">
        <f>ROUND(E327*H327,2)</f>
        <v>0</v>
      </c>
      <c r="J327" s="239"/>
      <c r="K327" s="240">
        <f>ROUND(E327*J327,2)</f>
        <v>0</v>
      </c>
      <c r="L327" s="240">
        <v>21</v>
      </c>
      <c r="M327" s="240">
        <f>G327*(1+L327/100)</f>
        <v>0</v>
      </c>
      <c r="N327" s="240">
        <v>0.184</v>
      </c>
      <c r="O327" s="240">
        <f>ROUND(E327*N327,2)</f>
        <v>0.18</v>
      </c>
      <c r="P327" s="240">
        <v>0</v>
      </c>
      <c r="Q327" s="240">
        <f>ROUND(E327*P327,2)</f>
        <v>0</v>
      </c>
      <c r="R327" s="240" t="s">
        <v>456</v>
      </c>
      <c r="S327" s="240" t="s">
        <v>119</v>
      </c>
      <c r="T327" s="241" t="s">
        <v>271</v>
      </c>
      <c r="U327" s="215">
        <v>0</v>
      </c>
      <c r="V327" s="215">
        <f>ROUND(E327*U327,2)</f>
        <v>0</v>
      </c>
      <c r="W327" s="215"/>
      <c r="X327" s="206"/>
      <c r="Y327" s="206"/>
      <c r="Z327" s="206"/>
      <c r="AA327" s="206"/>
      <c r="AB327" s="206"/>
      <c r="AC327" s="206"/>
      <c r="AD327" s="206"/>
      <c r="AE327" s="206"/>
      <c r="AF327" s="206"/>
      <c r="AG327" s="206" t="s">
        <v>403</v>
      </c>
      <c r="AH327" s="206"/>
      <c r="AI327" s="206"/>
      <c r="AJ327" s="206"/>
      <c r="AK327" s="206"/>
      <c r="AL327" s="206"/>
      <c r="AM327" s="206"/>
      <c r="AN327" s="206"/>
      <c r="AO327" s="206"/>
      <c r="AP327" s="206"/>
      <c r="AQ327" s="206"/>
      <c r="AR327" s="206"/>
      <c r="AS327" s="206"/>
      <c r="AT327" s="206"/>
      <c r="AU327" s="206"/>
      <c r="AV327" s="206"/>
      <c r="AW327" s="206"/>
      <c r="AX327" s="206"/>
      <c r="AY327" s="206"/>
      <c r="AZ327" s="206"/>
      <c r="BA327" s="206"/>
      <c r="BB327" s="206"/>
      <c r="BC327" s="206"/>
      <c r="BD327" s="206"/>
      <c r="BE327" s="206"/>
      <c r="BF327" s="206"/>
      <c r="BG327" s="206"/>
      <c r="BH327" s="206"/>
    </row>
    <row r="328" spans="1:60" outlineLevel="1" x14ac:dyDescent="0.2">
      <c r="A328" s="225">
        <v>85</v>
      </c>
      <c r="B328" s="226" t="s">
        <v>479</v>
      </c>
      <c r="C328" s="245" t="s">
        <v>480</v>
      </c>
      <c r="D328" s="227" t="s">
        <v>152</v>
      </c>
      <c r="E328" s="228">
        <v>5.3091299999999997</v>
      </c>
      <c r="F328" s="229"/>
      <c r="G328" s="230">
        <f>ROUND(E328*F328,2)</f>
        <v>0</v>
      </c>
      <c r="H328" s="229"/>
      <c r="I328" s="230">
        <f>ROUND(E328*H328,2)</f>
        <v>0</v>
      </c>
      <c r="J328" s="229"/>
      <c r="K328" s="230">
        <f>ROUND(E328*J328,2)</f>
        <v>0</v>
      </c>
      <c r="L328" s="230">
        <v>21</v>
      </c>
      <c r="M328" s="230">
        <f>G328*(1+L328/100)</f>
        <v>0</v>
      </c>
      <c r="N328" s="230">
        <v>0</v>
      </c>
      <c r="O328" s="230">
        <f>ROUND(E328*N328,2)</f>
        <v>0</v>
      </c>
      <c r="P328" s="230">
        <v>0</v>
      </c>
      <c r="Q328" s="230">
        <f>ROUND(E328*P328,2)</f>
        <v>0</v>
      </c>
      <c r="R328" s="230" t="s">
        <v>295</v>
      </c>
      <c r="S328" s="230" t="s">
        <v>119</v>
      </c>
      <c r="T328" s="231" t="s">
        <v>119</v>
      </c>
      <c r="U328" s="215">
        <v>2.4470000000000001</v>
      </c>
      <c r="V328" s="215">
        <f>ROUND(E328*U328,2)</f>
        <v>12.99</v>
      </c>
      <c r="W328" s="215"/>
      <c r="X328" s="206"/>
      <c r="Y328" s="206"/>
      <c r="Z328" s="206"/>
      <c r="AA328" s="206"/>
      <c r="AB328" s="206"/>
      <c r="AC328" s="206"/>
      <c r="AD328" s="206"/>
      <c r="AE328" s="206"/>
      <c r="AF328" s="206"/>
      <c r="AG328" s="206" t="s">
        <v>153</v>
      </c>
      <c r="AH328" s="206"/>
      <c r="AI328" s="206"/>
      <c r="AJ328" s="206"/>
      <c r="AK328" s="206"/>
      <c r="AL328" s="206"/>
      <c r="AM328" s="206"/>
      <c r="AN328" s="206"/>
      <c r="AO328" s="206"/>
      <c r="AP328" s="206"/>
      <c r="AQ328" s="206"/>
      <c r="AR328" s="206"/>
      <c r="AS328" s="206"/>
      <c r="AT328" s="206"/>
      <c r="AU328" s="206"/>
      <c r="AV328" s="206"/>
      <c r="AW328" s="206"/>
      <c r="AX328" s="206"/>
      <c r="AY328" s="206"/>
      <c r="AZ328" s="206"/>
      <c r="BA328" s="206"/>
      <c r="BB328" s="206"/>
      <c r="BC328" s="206"/>
      <c r="BD328" s="206"/>
      <c r="BE328" s="206"/>
      <c r="BF328" s="206"/>
      <c r="BG328" s="206"/>
      <c r="BH328" s="206"/>
    </row>
    <row r="329" spans="1:60" outlineLevel="1" x14ac:dyDescent="0.2">
      <c r="A329" s="213"/>
      <c r="B329" s="214"/>
      <c r="C329" s="246" t="s">
        <v>481</v>
      </c>
      <c r="D329" s="232"/>
      <c r="E329" s="232"/>
      <c r="F329" s="232"/>
      <c r="G329" s="232"/>
      <c r="H329" s="215"/>
      <c r="I329" s="215"/>
      <c r="J329" s="215"/>
      <c r="K329" s="215"/>
      <c r="L329" s="215"/>
      <c r="M329" s="215"/>
      <c r="N329" s="215"/>
      <c r="O329" s="215"/>
      <c r="P329" s="215"/>
      <c r="Q329" s="215"/>
      <c r="R329" s="215"/>
      <c r="S329" s="215"/>
      <c r="T329" s="215"/>
      <c r="U329" s="215"/>
      <c r="V329" s="215"/>
      <c r="W329" s="215"/>
      <c r="X329" s="206"/>
      <c r="Y329" s="206"/>
      <c r="Z329" s="206"/>
      <c r="AA329" s="206"/>
      <c r="AB329" s="206"/>
      <c r="AC329" s="206"/>
      <c r="AD329" s="206"/>
      <c r="AE329" s="206"/>
      <c r="AF329" s="206"/>
      <c r="AG329" s="206" t="s">
        <v>122</v>
      </c>
      <c r="AH329" s="206"/>
      <c r="AI329" s="206"/>
      <c r="AJ329" s="206"/>
      <c r="AK329" s="206"/>
      <c r="AL329" s="206"/>
      <c r="AM329" s="206"/>
      <c r="AN329" s="206"/>
      <c r="AO329" s="206"/>
      <c r="AP329" s="206"/>
      <c r="AQ329" s="206"/>
      <c r="AR329" s="206"/>
      <c r="AS329" s="206"/>
      <c r="AT329" s="206"/>
      <c r="AU329" s="206"/>
      <c r="AV329" s="206"/>
      <c r="AW329" s="206"/>
      <c r="AX329" s="206"/>
      <c r="AY329" s="206"/>
      <c r="AZ329" s="206"/>
      <c r="BA329" s="206"/>
      <c r="BB329" s="206"/>
      <c r="BC329" s="206"/>
      <c r="BD329" s="206"/>
      <c r="BE329" s="206"/>
      <c r="BF329" s="206"/>
      <c r="BG329" s="206"/>
      <c r="BH329" s="206"/>
    </row>
    <row r="330" spans="1:60" ht="33.75" outlineLevel="1" x14ac:dyDescent="0.2">
      <c r="A330" s="225">
        <v>86</v>
      </c>
      <c r="B330" s="226" t="s">
        <v>482</v>
      </c>
      <c r="C330" s="245" t="s">
        <v>483</v>
      </c>
      <c r="D330" s="227" t="s">
        <v>152</v>
      </c>
      <c r="E330" s="228">
        <v>5.3091299999999997</v>
      </c>
      <c r="F330" s="229"/>
      <c r="G330" s="230">
        <f>ROUND(E330*F330,2)</f>
        <v>0</v>
      </c>
      <c r="H330" s="229"/>
      <c r="I330" s="230">
        <f>ROUND(E330*H330,2)</f>
        <v>0</v>
      </c>
      <c r="J330" s="229"/>
      <c r="K330" s="230">
        <f>ROUND(E330*J330,2)</f>
        <v>0</v>
      </c>
      <c r="L330" s="230">
        <v>21</v>
      </c>
      <c r="M330" s="230">
        <f>G330*(1+L330/100)</f>
        <v>0</v>
      </c>
      <c r="N330" s="230">
        <v>0</v>
      </c>
      <c r="O330" s="230">
        <f>ROUND(E330*N330,2)</f>
        <v>0</v>
      </c>
      <c r="P330" s="230">
        <v>0</v>
      </c>
      <c r="Q330" s="230">
        <f>ROUND(E330*P330,2)</f>
        <v>0</v>
      </c>
      <c r="R330" s="230" t="s">
        <v>295</v>
      </c>
      <c r="S330" s="230" t="s">
        <v>119</v>
      </c>
      <c r="T330" s="231" t="s">
        <v>119</v>
      </c>
      <c r="U330" s="215">
        <v>0</v>
      </c>
      <c r="V330" s="215">
        <f>ROUND(E330*U330,2)</f>
        <v>0</v>
      </c>
      <c r="W330" s="215"/>
      <c r="X330" s="206"/>
      <c r="Y330" s="206"/>
      <c r="Z330" s="206"/>
      <c r="AA330" s="206"/>
      <c r="AB330" s="206"/>
      <c r="AC330" s="206"/>
      <c r="AD330" s="206"/>
      <c r="AE330" s="206"/>
      <c r="AF330" s="206"/>
      <c r="AG330" s="206" t="s">
        <v>153</v>
      </c>
      <c r="AH330" s="206"/>
      <c r="AI330" s="206"/>
      <c r="AJ330" s="206"/>
      <c r="AK330" s="206"/>
      <c r="AL330" s="206"/>
      <c r="AM330" s="206"/>
      <c r="AN330" s="206"/>
      <c r="AO330" s="206"/>
      <c r="AP330" s="206"/>
      <c r="AQ330" s="206"/>
      <c r="AR330" s="206"/>
      <c r="AS330" s="206"/>
      <c r="AT330" s="206"/>
      <c r="AU330" s="206"/>
      <c r="AV330" s="206"/>
      <c r="AW330" s="206"/>
      <c r="AX330" s="206"/>
      <c r="AY330" s="206"/>
      <c r="AZ330" s="206"/>
      <c r="BA330" s="206"/>
      <c r="BB330" s="206"/>
      <c r="BC330" s="206"/>
      <c r="BD330" s="206"/>
      <c r="BE330" s="206"/>
      <c r="BF330" s="206"/>
      <c r="BG330" s="206"/>
      <c r="BH330" s="206"/>
    </row>
    <row r="331" spans="1:60" outlineLevel="1" x14ac:dyDescent="0.2">
      <c r="A331" s="213"/>
      <c r="B331" s="214"/>
      <c r="C331" s="246" t="s">
        <v>481</v>
      </c>
      <c r="D331" s="232"/>
      <c r="E331" s="232"/>
      <c r="F331" s="232"/>
      <c r="G331" s="232"/>
      <c r="H331" s="215"/>
      <c r="I331" s="215"/>
      <c r="J331" s="215"/>
      <c r="K331" s="215"/>
      <c r="L331" s="215"/>
      <c r="M331" s="215"/>
      <c r="N331" s="215"/>
      <c r="O331" s="215"/>
      <c r="P331" s="215"/>
      <c r="Q331" s="215"/>
      <c r="R331" s="215"/>
      <c r="S331" s="215"/>
      <c r="T331" s="215"/>
      <c r="U331" s="215"/>
      <c r="V331" s="215"/>
      <c r="W331" s="215"/>
      <c r="X331" s="206"/>
      <c r="Y331" s="206"/>
      <c r="Z331" s="206"/>
      <c r="AA331" s="206"/>
      <c r="AB331" s="206"/>
      <c r="AC331" s="206"/>
      <c r="AD331" s="206"/>
      <c r="AE331" s="206"/>
      <c r="AF331" s="206"/>
      <c r="AG331" s="206" t="s">
        <v>122</v>
      </c>
      <c r="AH331" s="206"/>
      <c r="AI331" s="206"/>
      <c r="AJ331" s="206"/>
      <c r="AK331" s="206"/>
      <c r="AL331" s="206"/>
      <c r="AM331" s="206"/>
      <c r="AN331" s="206"/>
      <c r="AO331" s="206"/>
      <c r="AP331" s="206"/>
      <c r="AQ331" s="206"/>
      <c r="AR331" s="206"/>
      <c r="AS331" s="206"/>
      <c r="AT331" s="206"/>
      <c r="AU331" s="206"/>
      <c r="AV331" s="206"/>
      <c r="AW331" s="206"/>
      <c r="AX331" s="206"/>
      <c r="AY331" s="206"/>
      <c r="AZ331" s="206"/>
      <c r="BA331" s="206"/>
      <c r="BB331" s="206"/>
      <c r="BC331" s="206"/>
      <c r="BD331" s="206"/>
      <c r="BE331" s="206"/>
      <c r="BF331" s="206"/>
      <c r="BG331" s="206"/>
      <c r="BH331" s="206"/>
    </row>
    <row r="332" spans="1:60" x14ac:dyDescent="0.2">
      <c r="A332" s="219" t="s">
        <v>113</v>
      </c>
      <c r="B332" s="220" t="s">
        <v>71</v>
      </c>
      <c r="C332" s="244" t="s">
        <v>72</v>
      </c>
      <c r="D332" s="221"/>
      <c r="E332" s="222"/>
      <c r="F332" s="223"/>
      <c r="G332" s="223">
        <f>SUMIF(AG333:AG383,"&lt;&gt;NOR",G333:G383)</f>
        <v>0</v>
      </c>
      <c r="H332" s="223"/>
      <c r="I332" s="223">
        <f>SUM(I333:I383)</f>
        <v>0</v>
      </c>
      <c r="J332" s="223"/>
      <c r="K332" s="223">
        <f>SUM(K333:K383)</f>
        <v>0</v>
      </c>
      <c r="L332" s="223"/>
      <c r="M332" s="223">
        <f>SUM(M333:M383)</f>
        <v>0</v>
      </c>
      <c r="N332" s="223"/>
      <c r="O332" s="223">
        <f>SUM(O333:O383)</f>
        <v>34.739999999999995</v>
      </c>
      <c r="P332" s="223"/>
      <c r="Q332" s="223">
        <f>SUM(Q333:Q383)</f>
        <v>0.48</v>
      </c>
      <c r="R332" s="223"/>
      <c r="S332" s="223"/>
      <c r="T332" s="224"/>
      <c r="U332" s="218"/>
      <c r="V332" s="218">
        <f>SUM(V333:V383)</f>
        <v>359.36999999999995</v>
      </c>
      <c r="W332" s="218"/>
      <c r="AG332" t="s">
        <v>114</v>
      </c>
    </row>
    <row r="333" spans="1:60" outlineLevel="1" x14ac:dyDescent="0.2">
      <c r="A333" s="225">
        <v>87</v>
      </c>
      <c r="B333" s="226" t="s">
        <v>484</v>
      </c>
      <c r="C333" s="245" t="s">
        <v>485</v>
      </c>
      <c r="D333" s="227" t="s">
        <v>117</v>
      </c>
      <c r="E333" s="228">
        <v>64.473500000000001</v>
      </c>
      <c r="F333" s="229"/>
      <c r="G333" s="230">
        <f>ROUND(E333*F333,2)</f>
        <v>0</v>
      </c>
      <c r="H333" s="229"/>
      <c r="I333" s="230">
        <f>ROUND(E333*H333,2)</f>
        <v>0</v>
      </c>
      <c r="J333" s="229"/>
      <c r="K333" s="230">
        <f>ROUND(E333*J333,2)</f>
        <v>0</v>
      </c>
      <c r="L333" s="230">
        <v>21</v>
      </c>
      <c r="M333" s="230">
        <f>G333*(1+L333/100)</f>
        <v>0</v>
      </c>
      <c r="N333" s="230">
        <v>0</v>
      </c>
      <c r="O333" s="230">
        <f>ROUND(E333*N333,2)</f>
        <v>0</v>
      </c>
      <c r="P333" s="230">
        <v>0</v>
      </c>
      <c r="Q333" s="230">
        <f>ROUND(E333*P333,2)</f>
        <v>0</v>
      </c>
      <c r="R333" s="230" t="s">
        <v>486</v>
      </c>
      <c r="S333" s="230" t="s">
        <v>119</v>
      </c>
      <c r="T333" s="231" t="s">
        <v>119</v>
      </c>
      <c r="U333" s="215">
        <v>0.67800000000000005</v>
      </c>
      <c r="V333" s="215">
        <f>ROUND(E333*U333,2)</f>
        <v>43.71</v>
      </c>
      <c r="W333" s="215"/>
      <c r="X333" s="206"/>
      <c r="Y333" s="206"/>
      <c r="Z333" s="206"/>
      <c r="AA333" s="206"/>
      <c r="AB333" s="206"/>
      <c r="AC333" s="206"/>
      <c r="AD333" s="206"/>
      <c r="AE333" s="206"/>
      <c r="AF333" s="206"/>
      <c r="AG333" s="206" t="s">
        <v>120</v>
      </c>
      <c r="AH333" s="206"/>
      <c r="AI333" s="206"/>
      <c r="AJ333" s="206"/>
      <c r="AK333" s="206"/>
      <c r="AL333" s="206"/>
      <c r="AM333" s="206"/>
      <c r="AN333" s="206"/>
      <c r="AO333" s="206"/>
      <c r="AP333" s="206"/>
      <c r="AQ333" s="206"/>
      <c r="AR333" s="206"/>
      <c r="AS333" s="206"/>
      <c r="AT333" s="206"/>
      <c r="AU333" s="206"/>
      <c r="AV333" s="206"/>
      <c r="AW333" s="206"/>
      <c r="AX333" s="206"/>
      <c r="AY333" s="206"/>
      <c r="AZ333" s="206"/>
      <c r="BA333" s="206"/>
      <c r="BB333" s="206"/>
      <c r="BC333" s="206"/>
      <c r="BD333" s="206"/>
      <c r="BE333" s="206"/>
      <c r="BF333" s="206"/>
      <c r="BG333" s="206"/>
      <c r="BH333" s="206"/>
    </row>
    <row r="334" spans="1:60" outlineLevel="1" x14ac:dyDescent="0.2">
      <c r="A334" s="213"/>
      <c r="B334" s="214"/>
      <c r="C334" s="250" t="s">
        <v>487</v>
      </c>
      <c r="D334" s="242"/>
      <c r="E334" s="242"/>
      <c r="F334" s="242"/>
      <c r="G334" s="242"/>
      <c r="H334" s="215"/>
      <c r="I334" s="215"/>
      <c r="J334" s="215"/>
      <c r="K334" s="215"/>
      <c r="L334" s="215"/>
      <c r="M334" s="215"/>
      <c r="N334" s="215"/>
      <c r="O334" s="215"/>
      <c r="P334" s="215"/>
      <c r="Q334" s="215"/>
      <c r="R334" s="215"/>
      <c r="S334" s="215"/>
      <c r="T334" s="215"/>
      <c r="U334" s="215"/>
      <c r="V334" s="215"/>
      <c r="W334" s="215"/>
      <c r="X334" s="206"/>
      <c r="Y334" s="206"/>
      <c r="Z334" s="206"/>
      <c r="AA334" s="206"/>
      <c r="AB334" s="206"/>
      <c r="AC334" s="206"/>
      <c r="AD334" s="206"/>
      <c r="AE334" s="206"/>
      <c r="AF334" s="206"/>
      <c r="AG334" s="206" t="s">
        <v>140</v>
      </c>
      <c r="AH334" s="206"/>
      <c r="AI334" s="206"/>
      <c r="AJ334" s="206"/>
      <c r="AK334" s="206"/>
      <c r="AL334" s="206"/>
      <c r="AM334" s="206"/>
      <c r="AN334" s="206"/>
      <c r="AO334" s="206"/>
      <c r="AP334" s="206"/>
      <c r="AQ334" s="206"/>
      <c r="AR334" s="206"/>
      <c r="AS334" s="206"/>
      <c r="AT334" s="206"/>
      <c r="AU334" s="206"/>
      <c r="AV334" s="206"/>
      <c r="AW334" s="206"/>
      <c r="AX334" s="206"/>
      <c r="AY334" s="206"/>
      <c r="AZ334" s="206"/>
      <c r="BA334" s="206"/>
      <c r="BB334" s="206"/>
      <c r="BC334" s="206"/>
      <c r="BD334" s="206"/>
      <c r="BE334" s="206"/>
      <c r="BF334" s="206"/>
      <c r="BG334" s="206"/>
      <c r="BH334" s="206"/>
    </row>
    <row r="335" spans="1:60" outlineLevel="1" x14ac:dyDescent="0.2">
      <c r="A335" s="213"/>
      <c r="B335" s="214"/>
      <c r="C335" s="247" t="s">
        <v>488</v>
      </c>
      <c r="D335" s="216"/>
      <c r="E335" s="217">
        <v>22.113</v>
      </c>
      <c r="F335" s="215"/>
      <c r="G335" s="215"/>
      <c r="H335" s="215"/>
      <c r="I335" s="215"/>
      <c r="J335" s="215"/>
      <c r="K335" s="215"/>
      <c r="L335" s="215"/>
      <c r="M335" s="215"/>
      <c r="N335" s="215"/>
      <c r="O335" s="215"/>
      <c r="P335" s="215"/>
      <c r="Q335" s="215"/>
      <c r="R335" s="215"/>
      <c r="S335" s="215"/>
      <c r="T335" s="215"/>
      <c r="U335" s="215"/>
      <c r="V335" s="215"/>
      <c r="W335" s="215"/>
      <c r="X335" s="206"/>
      <c r="Y335" s="206"/>
      <c r="Z335" s="206"/>
      <c r="AA335" s="206"/>
      <c r="AB335" s="206"/>
      <c r="AC335" s="206"/>
      <c r="AD335" s="206"/>
      <c r="AE335" s="206"/>
      <c r="AF335" s="206"/>
      <c r="AG335" s="206" t="s">
        <v>127</v>
      </c>
      <c r="AH335" s="206">
        <v>0</v>
      </c>
      <c r="AI335" s="206"/>
      <c r="AJ335" s="206"/>
      <c r="AK335" s="206"/>
      <c r="AL335" s="206"/>
      <c r="AM335" s="206"/>
      <c r="AN335" s="206"/>
      <c r="AO335" s="206"/>
      <c r="AP335" s="206"/>
      <c r="AQ335" s="206"/>
      <c r="AR335" s="206"/>
      <c r="AS335" s="206"/>
      <c r="AT335" s="206"/>
      <c r="AU335" s="206"/>
      <c r="AV335" s="206"/>
      <c r="AW335" s="206"/>
      <c r="AX335" s="206"/>
      <c r="AY335" s="206"/>
      <c r="AZ335" s="206"/>
      <c r="BA335" s="206"/>
      <c r="BB335" s="206"/>
      <c r="BC335" s="206"/>
      <c r="BD335" s="206"/>
      <c r="BE335" s="206"/>
      <c r="BF335" s="206"/>
      <c r="BG335" s="206"/>
      <c r="BH335" s="206"/>
    </row>
    <row r="336" spans="1:60" outlineLevel="1" x14ac:dyDescent="0.2">
      <c r="A336" s="213"/>
      <c r="B336" s="214"/>
      <c r="C336" s="247" t="s">
        <v>489</v>
      </c>
      <c r="D336" s="216"/>
      <c r="E336" s="217">
        <v>5.94</v>
      </c>
      <c r="F336" s="215"/>
      <c r="G336" s="215"/>
      <c r="H336" s="215"/>
      <c r="I336" s="215"/>
      <c r="J336" s="215"/>
      <c r="K336" s="215"/>
      <c r="L336" s="215"/>
      <c r="M336" s="215"/>
      <c r="N336" s="215"/>
      <c r="O336" s="215"/>
      <c r="P336" s="215"/>
      <c r="Q336" s="215"/>
      <c r="R336" s="215"/>
      <c r="S336" s="215"/>
      <c r="T336" s="215"/>
      <c r="U336" s="215"/>
      <c r="V336" s="215"/>
      <c r="W336" s="215"/>
      <c r="X336" s="206"/>
      <c r="Y336" s="206"/>
      <c r="Z336" s="206"/>
      <c r="AA336" s="206"/>
      <c r="AB336" s="206"/>
      <c r="AC336" s="206"/>
      <c r="AD336" s="206"/>
      <c r="AE336" s="206"/>
      <c r="AF336" s="206"/>
      <c r="AG336" s="206" t="s">
        <v>127</v>
      </c>
      <c r="AH336" s="206">
        <v>0</v>
      </c>
      <c r="AI336" s="206"/>
      <c r="AJ336" s="206"/>
      <c r="AK336" s="206"/>
      <c r="AL336" s="206"/>
      <c r="AM336" s="206"/>
      <c r="AN336" s="206"/>
      <c r="AO336" s="206"/>
      <c r="AP336" s="206"/>
      <c r="AQ336" s="206"/>
      <c r="AR336" s="206"/>
      <c r="AS336" s="206"/>
      <c r="AT336" s="206"/>
      <c r="AU336" s="206"/>
      <c r="AV336" s="206"/>
      <c r="AW336" s="206"/>
      <c r="AX336" s="206"/>
      <c r="AY336" s="206"/>
      <c r="AZ336" s="206"/>
      <c r="BA336" s="206"/>
      <c r="BB336" s="206"/>
      <c r="BC336" s="206"/>
      <c r="BD336" s="206"/>
      <c r="BE336" s="206"/>
      <c r="BF336" s="206"/>
      <c r="BG336" s="206"/>
      <c r="BH336" s="206"/>
    </row>
    <row r="337" spans="1:60" outlineLevel="1" x14ac:dyDescent="0.2">
      <c r="A337" s="213"/>
      <c r="B337" s="214"/>
      <c r="C337" s="247" t="s">
        <v>490</v>
      </c>
      <c r="D337" s="216"/>
      <c r="E337" s="217">
        <v>12.96</v>
      </c>
      <c r="F337" s="215"/>
      <c r="G337" s="215"/>
      <c r="H337" s="215"/>
      <c r="I337" s="215"/>
      <c r="J337" s="215"/>
      <c r="K337" s="215"/>
      <c r="L337" s="215"/>
      <c r="M337" s="215"/>
      <c r="N337" s="215"/>
      <c r="O337" s="215"/>
      <c r="P337" s="215"/>
      <c r="Q337" s="215"/>
      <c r="R337" s="215"/>
      <c r="S337" s="215"/>
      <c r="T337" s="215"/>
      <c r="U337" s="215"/>
      <c r="V337" s="215"/>
      <c r="W337" s="215"/>
      <c r="X337" s="206"/>
      <c r="Y337" s="206"/>
      <c r="Z337" s="206"/>
      <c r="AA337" s="206"/>
      <c r="AB337" s="206"/>
      <c r="AC337" s="206"/>
      <c r="AD337" s="206"/>
      <c r="AE337" s="206"/>
      <c r="AF337" s="206"/>
      <c r="AG337" s="206" t="s">
        <v>127</v>
      </c>
      <c r="AH337" s="206">
        <v>0</v>
      </c>
      <c r="AI337" s="206"/>
      <c r="AJ337" s="206"/>
      <c r="AK337" s="206"/>
      <c r="AL337" s="206"/>
      <c r="AM337" s="206"/>
      <c r="AN337" s="206"/>
      <c r="AO337" s="206"/>
      <c r="AP337" s="206"/>
      <c r="AQ337" s="206"/>
      <c r="AR337" s="206"/>
      <c r="AS337" s="206"/>
      <c r="AT337" s="206"/>
      <c r="AU337" s="206"/>
      <c r="AV337" s="206"/>
      <c r="AW337" s="206"/>
      <c r="AX337" s="206"/>
      <c r="AY337" s="206"/>
      <c r="AZ337" s="206"/>
      <c r="BA337" s="206"/>
      <c r="BB337" s="206"/>
      <c r="BC337" s="206"/>
      <c r="BD337" s="206"/>
      <c r="BE337" s="206"/>
      <c r="BF337" s="206"/>
      <c r="BG337" s="206"/>
      <c r="BH337" s="206"/>
    </row>
    <row r="338" spans="1:60" outlineLevel="1" x14ac:dyDescent="0.2">
      <c r="A338" s="213"/>
      <c r="B338" s="214"/>
      <c r="C338" s="247" t="s">
        <v>491</v>
      </c>
      <c r="D338" s="216"/>
      <c r="E338" s="217">
        <v>2.835</v>
      </c>
      <c r="F338" s="215"/>
      <c r="G338" s="215"/>
      <c r="H338" s="215"/>
      <c r="I338" s="215"/>
      <c r="J338" s="215"/>
      <c r="K338" s="215"/>
      <c r="L338" s="215"/>
      <c r="M338" s="215"/>
      <c r="N338" s="215"/>
      <c r="O338" s="215"/>
      <c r="P338" s="215"/>
      <c r="Q338" s="215"/>
      <c r="R338" s="215"/>
      <c r="S338" s="215"/>
      <c r="T338" s="215"/>
      <c r="U338" s="215"/>
      <c r="V338" s="215"/>
      <c r="W338" s="215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 t="s">
        <v>127</v>
      </c>
      <c r="AH338" s="206">
        <v>0</v>
      </c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206"/>
      <c r="AS338" s="206"/>
      <c r="AT338" s="206"/>
      <c r="AU338" s="206"/>
      <c r="AV338" s="206"/>
      <c r="AW338" s="206"/>
      <c r="AX338" s="206"/>
      <c r="AY338" s="206"/>
      <c r="AZ338" s="206"/>
      <c r="BA338" s="206"/>
      <c r="BB338" s="206"/>
      <c r="BC338" s="206"/>
      <c r="BD338" s="206"/>
      <c r="BE338" s="206"/>
      <c r="BF338" s="206"/>
      <c r="BG338" s="206"/>
      <c r="BH338" s="206"/>
    </row>
    <row r="339" spans="1:60" outlineLevel="1" x14ac:dyDescent="0.2">
      <c r="A339" s="213"/>
      <c r="B339" s="214"/>
      <c r="C339" s="247" t="s">
        <v>492</v>
      </c>
      <c r="D339" s="216"/>
      <c r="E339" s="217">
        <v>0.95</v>
      </c>
      <c r="F339" s="215"/>
      <c r="G339" s="215"/>
      <c r="H339" s="215"/>
      <c r="I339" s="215"/>
      <c r="J339" s="215"/>
      <c r="K339" s="215"/>
      <c r="L339" s="215"/>
      <c r="M339" s="215"/>
      <c r="N339" s="215"/>
      <c r="O339" s="215"/>
      <c r="P339" s="215"/>
      <c r="Q339" s="215"/>
      <c r="R339" s="215"/>
      <c r="S339" s="215"/>
      <c r="T339" s="215"/>
      <c r="U339" s="215"/>
      <c r="V339" s="215"/>
      <c r="W339" s="215"/>
      <c r="X339" s="206"/>
      <c r="Y339" s="206"/>
      <c r="Z339" s="206"/>
      <c r="AA339" s="206"/>
      <c r="AB339" s="206"/>
      <c r="AC339" s="206"/>
      <c r="AD339" s="206"/>
      <c r="AE339" s="206"/>
      <c r="AF339" s="206"/>
      <c r="AG339" s="206" t="s">
        <v>127</v>
      </c>
      <c r="AH339" s="206">
        <v>0</v>
      </c>
      <c r="AI339" s="206"/>
      <c r="AJ339" s="206"/>
      <c r="AK339" s="206"/>
      <c r="AL339" s="206"/>
      <c r="AM339" s="206"/>
      <c r="AN339" s="206"/>
      <c r="AO339" s="206"/>
      <c r="AP339" s="206"/>
      <c r="AQ339" s="206"/>
      <c r="AR339" s="206"/>
      <c r="AS339" s="206"/>
      <c r="AT339" s="206"/>
      <c r="AU339" s="206"/>
      <c r="AV339" s="206"/>
      <c r="AW339" s="206"/>
      <c r="AX339" s="206"/>
      <c r="AY339" s="206"/>
      <c r="AZ339" s="206"/>
      <c r="BA339" s="206"/>
      <c r="BB339" s="206"/>
      <c r="BC339" s="206"/>
      <c r="BD339" s="206"/>
      <c r="BE339" s="206"/>
      <c r="BF339" s="206"/>
      <c r="BG339" s="206"/>
      <c r="BH339" s="206"/>
    </row>
    <row r="340" spans="1:60" outlineLevel="1" x14ac:dyDescent="0.2">
      <c r="A340" s="213"/>
      <c r="B340" s="214"/>
      <c r="C340" s="247" t="s">
        <v>493</v>
      </c>
      <c r="D340" s="216"/>
      <c r="E340" s="217">
        <v>1.4</v>
      </c>
      <c r="F340" s="215"/>
      <c r="G340" s="215"/>
      <c r="H340" s="215"/>
      <c r="I340" s="215"/>
      <c r="J340" s="215"/>
      <c r="K340" s="215"/>
      <c r="L340" s="215"/>
      <c r="M340" s="215"/>
      <c r="N340" s="215"/>
      <c r="O340" s="215"/>
      <c r="P340" s="215"/>
      <c r="Q340" s="215"/>
      <c r="R340" s="215"/>
      <c r="S340" s="215"/>
      <c r="T340" s="215"/>
      <c r="U340" s="215"/>
      <c r="V340" s="215"/>
      <c r="W340" s="215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 t="s">
        <v>127</v>
      </c>
      <c r="AH340" s="206">
        <v>0</v>
      </c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206"/>
      <c r="AS340" s="206"/>
      <c r="AT340" s="206"/>
      <c r="AU340" s="206"/>
      <c r="AV340" s="206"/>
      <c r="AW340" s="206"/>
      <c r="AX340" s="206"/>
      <c r="AY340" s="206"/>
      <c r="AZ340" s="206"/>
      <c r="BA340" s="206"/>
      <c r="BB340" s="206"/>
      <c r="BC340" s="206"/>
      <c r="BD340" s="206"/>
      <c r="BE340" s="206"/>
      <c r="BF340" s="206"/>
      <c r="BG340" s="206"/>
      <c r="BH340" s="206"/>
    </row>
    <row r="341" spans="1:60" outlineLevel="1" x14ac:dyDescent="0.2">
      <c r="A341" s="213"/>
      <c r="B341" s="214"/>
      <c r="C341" s="247" t="s">
        <v>494</v>
      </c>
      <c r="D341" s="216"/>
      <c r="E341" s="217">
        <v>5.8905000000000003</v>
      </c>
      <c r="F341" s="215"/>
      <c r="G341" s="215"/>
      <c r="H341" s="215"/>
      <c r="I341" s="215"/>
      <c r="J341" s="215"/>
      <c r="K341" s="215"/>
      <c r="L341" s="215"/>
      <c r="M341" s="215"/>
      <c r="N341" s="215"/>
      <c r="O341" s="215"/>
      <c r="P341" s="215"/>
      <c r="Q341" s="215"/>
      <c r="R341" s="215"/>
      <c r="S341" s="215"/>
      <c r="T341" s="215"/>
      <c r="U341" s="215"/>
      <c r="V341" s="215"/>
      <c r="W341" s="215"/>
      <c r="X341" s="206"/>
      <c r="Y341" s="206"/>
      <c r="Z341" s="206"/>
      <c r="AA341" s="206"/>
      <c r="AB341" s="206"/>
      <c r="AC341" s="206"/>
      <c r="AD341" s="206"/>
      <c r="AE341" s="206"/>
      <c r="AF341" s="206"/>
      <c r="AG341" s="206" t="s">
        <v>127</v>
      </c>
      <c r="AH341" s="206">
        <v>0</v>
      </c>
      <c r="AI341" s="206"/>
      <c r="AJ341" s="206"/>
      <c r="AK341" s="206"/>
      <c r="AL341" s="206"/>
      <c r="AM341" s="206"/>
      <c r="AN341" s="206"/>
      <c r="AO341" s="206"/>
      <c r="AP341" s="206"/>
      <c r="AQ341" s="206"/>
      <c r="AR341" s="206"/>
      <c r="AS341" s="206"/>
      <c r="AT341" s="206"/>
      <c r="AU341" s="206"/>
      <c r="AV341" s="206"/>
      <c r="AW341" s="206"/>
      <c r="AX341" s="206"/>
      <c r="AY341" s="206"/>
      <c r="AZ341" s="206"/>
      <c r="BA341" s="206"/>
      <c r="BB341" s="206"/>
      <c r="BC341" s="206"/>
      <c r="BD341" s="206"/>
      <c r="BE341" s="206"/>
      <c r="BF341" s="206"/>
      <c r="BG341" s="206"/>
      <c r="BH341" s="206"/>
    </row>
    <row r="342" spans="1:60" outlineLevel="1" x14ac:dyDescent="0.2">
      <c r="A342" s="213"/>
      <c r="B342" s="214"/>
      <c r="C342" s="247" t="s">
        <v>495</v>
      </c>
      <c r="D342" s="216"/>
      <c r="E342" s="217">
        <v>2.5350000000000001</v>
      </c>
      <c r="F342" s="215"/>
      <c r="G342" s="215"/>
      <c r="H342" s="215"/>
      <c r="I342" s="215"/>
      <c r="J342" s="215"/>
      <c r="K342" s="215"/>
      <c r="L342" s="215"/>
      <c r="M342" s="215"/>
      <c r="N342" s="215"/>
      <c r="O342" s="215"/>
      <c r="P342" s="215"/>
      <c r="Q342" s="215"/>
      <c r="R342" s="215"/>
      <c r="S342" s="215"/>
      <c r="T342" s="215"/>
      <c r="U342" s="215"/>
      <c r="V342" s="215"/>
      <c r="W342" s="215"/>
      <c r="X342" s="206"/>
      <c r="Y342" s="206"/>
      <c r="Z342" s="206"/>
      <c r="AA342" s="206"/>
      <c r="AB342" s="206"/>
      <c r="AC342" s="206"/>
      <c r="AD342" s="206"/>
      <c r="AE342" s="206"/>
      <c r="AF342" s="206"/>
      <c r="AG342" s="206" t="s">
        <v>127</v>
      </c>
      <c r="AH342" s="206">
        <v>0</v>
      </c>
      <c r="AI342" s="206"/>
      <c r="AJ342" s="206"/>
      <c r="AK342" s="206"/>
      <c r="AL342" s="206"/>
      <c r="AM342" s="206"/>
      <c r="AN342" s="206"/>
      <c r="AO342" s="206"/>
      <c r="AP342" s="206"/>
      <c r="AQ342" s="206"/>
      <c r="AR342" s="206"/>
      <c r="AS342" s="206"/>
      <c r="AT342" s="206"/>
      <c r="AU342" s="206"/>
      <c r="AV342" s="206"/>
      <c r="AW342" s="206"/>
      <c r="AX342" s="206"/>
      <c r="AY342" s="206"/>
      <c r="AZ342" s="206"/>
      <c r="BA342" s="206"/>
      <c r="BB342" s="206"/>
      <c r="BC342" s="206"/>
      <c r="BD342" s="206"/>
      <c r="BE342" s="206"/>
      <c r="BF342" s="206"/>
      <c r="BG342" s="206"/>
      <c r="BH342" s="206"/>
    </row>
    <row r="343" spans="1:60" outlineLevel="1" x14ac:dyDescent="0.2">
      <c r="A343" s="213"/>
      <c r="B343" s="214"/>
      <c r="C343" s="247" t="s">
        <v>496</v>
      </c>
      <c r="D343" s="216"/>
      <c r="E343" s="217">
        <v>1.4</v>
      </c>
      <c r="F343" s="215"/>
      <c r="G343" s="215"/>
      <c r="H343" s="215"/>
      <c r="I343" s="215"/>
      <c r="J343" s="215"/>
      <c r="K343" s="215"/>
      <c r="L343" s="215"/>
      <c r="M343" s="215"/>
      <c r="N343" s="215"/>
      <c r="O343" s="215"/>
      <c r="P343" s="215"/>
      <c r="Q343" s="215"/>
      <c r="R343" s="215"/>
      <c r="S343" s="215"/>
      <c r="T343" s="215"/>
      <c r="U343" s="215"/>
      <c r="V343" s="215"/>
      <c r="W343" s="215"/>
      <c r="X343" s="206"/>
      <c r="Y343" s="206"/>
      <c r="Z343" s="206"/>
      <c r="AA343" s="206"/>
      <c r="AB343" s="206"/>
      <c r="AC343" s="206"/>
      <c r="AD343" s="206"/>
      <c r="AE343" s="206"/>
      <c r="AF343" s="206"/>
      <c r="AG343" s="206" t="s">
        <v>127</v>
      </c>
      <c r="AH343" s="206">
        <v>0</v>
      </c>
      <c r="AI343" s="206"/>
      <c r="AJ343" s="206"/>
      <c r="AK343" s="206"/>
      <c r="AL343" s="206"/>
      <c r="AM343" s="206"/>
      <c r="AN343" s="206"/>
      <c r="AO343" s="206"/>
      <c r="AP343" s="206"/>
      <c r="AQ343" s="206"/>
      <c r="AR343" s="206"/>
      <c r="AS343" s="206"/>
      <c r="AT343" s="206"/>
      <c r="AU343" s="206"/>
      <c r="AV343" s="206"/>
      <c r="AW343" s="206"/>
      <c r="AX343" s="206"/>
      <c r="AY343" s="206"/>
      <c r="AZ343" s="206"/>
      <c r="BA343" s="206"/>
      <c r="BB343" s="206"/>
      <c r="BC343" s="206"/>
      <c r="BD343" s="206"/>
      <c r="BE343" s="206"/>
      <c r="BF343" s="206"/>
      <c r="BG343" s="206"/>
      <c r="BH343" s="206"/>
    </row>
    <row r="344" spans="1:60" outlineLevel="1" x14ac:dyDescent="0.2">
      <c r="A344" s="213"/>
      <c r="B344" s="214"/>
      <c r="C344" s="247" t="s">
        <v>497</v>
      </c>
      <c r="D344" s="216"/>
      <c r="E344" s="217">
        <v>1.76</v>
      </c>
      <c r="F344" s="215"/>
      <c r="G344" s="215"/>
      <c r="H344" s="215"/>
      <c r="I344" s="215"/>
      <c r="J344" s="215"/>
      <c r="K344" s="215"/>
      <c r="L344" s="215"/>
      <c r="M344" s="215"/>
      <c r="N344" s="215"/>
      <c r="O344" s="215"/>
      <c r="P344" s="215"/>
      <c r="Q344" s="215"/>
      <c r="R344" s="215"/>
      <c r="S344" s="215"/>
      <c r="T344" s="215"/>
      <c r="U344" s="215"/>
      <c r="V344" s="215"/>
      <c r="W344" s="215"/>
      <c r="X344" s="206"/>
      <c r="Y344" s="206"/>
      <c r="Z344" s="206"/>
      <c r="AA344" s="206"/>
      <c r="AB344" s="206"/>
      <c r="AC344" s="206"/>
      <c r="AD344" s="206"/>
      <c r="AE344" s="206"/>
      <c r="AF344" s="206"/>
      <c r="AG344" s="206" t="s">
        <v>127</v>
      </c>
      <c r="AH344" s="206">
        <v>0</v>
      </c>
      <c r="AI344" s="206"/>
      <c r="AJ344" s="206"/>
      <c r="AK344" s="206"/>
      <c r="AL344" s="206"/>
      <c r="AM344" s="206"/>
      <c r="AN344" s="206"/>
      <c r="AO344" s="206"/>
      <c r="AP344" s="206"/>
      <c r="AQ344" s="206"/>
      <c r="AR344" s="206"/>
      <c r="AS344" s="206"/>
      <c r="AT344" s="206"/>
      <c r="AU344" s="206"/>
      <c r="AV344" s="206"/>
      <c r="AW344" s="206"/>
      <c r="AX344" s="206"/>
      <c r="AY344" s="206"/>
      <c r="AZ344" s="206"/>
      <c r="BA344" s="206"/>
      <c r="BB344" s="206"/>
      <c r="BC344" s="206"/>
      <c r="BD344" s="206"/>
      <c r="BE344" s="206"/>
      <c r="BF344" s="206"/>
      <c r="BG344" s="206"/>
      <c r="BH344" s="206"/>
    </row>
    <row r="345" spans="1:60" outlineLevel="1" x14ac:dyDescent="0.2">
      <c r="A345" s="213"/>
      <c r="B345" s="214"/>
      <c r="C345" s="247" t="s">
        <v>498</v>
      </c>
      <c r="D345" s="216"/>
      <c r="E345" s="217">
        <v>1.56</v>
      </c>
      <c r="F345" s="215"/>
      <c r="G345" s="215"/>
      <c r="H345" s="215"/>
      <c r="I345" s="215"/>
      <c r="J345" s="215"/>
      <c r="K345" s="215"/>
      <c r="L345" s="215"/>
      <c r="M345" s="215"/>
      <c r="N345" s="215"/>
      <c r="O345" s="215"/>
      <c r="P345" s="215"/>
      <c r="Q345" s="215"/>
      <c r="R345" s="215"/>
      <c r="S345" s="215"/>
      <c r="T345" s="215"/>
      <c r="U345" s="215"/>
      <c r="V345" s="215"/>
      <c r="W345" s="215"/>
      <c r="X345" s="206"/>
      <c r="Y345" s="206"/>
      <c r="Z345" s="206"/>
      <c r="AA345" s="206"/>
      <c r="AB345" s="206"/>
      <c r="AC345" s="206"/>
      <c r="AD345" s="206"/>
      <c r="AE345" s="206"/>
      <c r="AF345" s="206"/>
      <c r="AG345" s="206" t="s">
        <v>127</v>
      </c>
      <c r="AH345" s="206">
        <v>0</v>
      </c>
      <c r="AI345" s="206"/>
      <c r="AJ345" s="206"/>
      <c r="AK345" s="206"/>
      <c r="AL345" s="206"/>
      <c r="AM345" s="206"/>
      <c r="AN345" s="206"/>
      <c r="AO345" s="206"/>
      <c r="AP345" s="206"/>
      <c r="AQ345" s="206"/>
      <c r="AR345" s="206"/>
      <c r="AS345" s="206"/>
      <c r="AT345" s="206"/>
      <c r="AU345" s="206"/>
      <c r="AV345" s="206"/>
      <c r="AW345" s="206"/>
      <c r="AX345" s="206"/>
      <c r="AY345" s="206"/>
      <c r="AZ345" s="206"/>
      <c r="BA345" s="206"/>
      <c r="BB345" s="206"/>
      <c r="BC345" s="206"/>
      <c r="BD345" s="206"/>
      <c r="BE345" s="206"/>
      <c r="BF345" s="206"/>
      <c r="BG345" s="206"/>
      <c r="BH345" s="206"/>
    </row>
    <row r="346" spans="1:60" outlineLevel="1" x14ac:dyDescent="0.2">
      <c r="A346" s="213"/>
      <c r="B346" s="214"/>
      <c r="C346" s="247" t="s">
        <v>499</v>
      </c>
      <c r="D346" s="216"/>
      <c r="E346" s="217">
        <v>2.7</v>
      </c>
      <c r="F346" s="215"/>
      <c r="G346" s="215"/>
      <c r="H346" s="215"/>
      <c r="I346" s="215"/>
      <c r="J346" s="215"/>
      <c r="K346" s="215"/>
      <c r="L346" s="215"/>
      <c r="M346" s="215"/>
      <c r="N346" s="215"/>
      <c r="O346" s="215"/>
      <c r="P346" s="215"/>
      <c r="Q346" s="215"/>
      <c r="R346" s="215"/>
      <c r="S346" s="215"/>
      <c r="T346" s="215"/>
      <c r="U346" s="215"/>
      <c r="V346" s="215"/>
      <c r="W346" s="215"/>
      <c r="X346" s="206"/>
      <c r="Y346" s="206"/>
      <c r="Z346" s="206"/>
      <c r="AA346" s="206"/>
      <c r="AB346" s="206"/>
      <c r="AC346" s="206"/>
      <c r="AD346" s="206"/>
      <c r="AE346" s="206"/>
      <c r="AF346" s="206"/>
      <c r="AG346" s="206" t="s">
        <v>127</v>
      </c>
      <c r="AH346" s="206">
        <v>0</v>
      </c>
      <c r="AI346" s="206"/>
      <c r="AJ346" s="206"/>
      <c r="AK346" s="206"/>
      <c r="AL346" s="206"/>
      <c r="AM346" s="206"/>
      <c r="AN346" s="206"/>
      <c r="AO346" s="206"/>
      <c r="AP346" s="206"/>
      <c r="AQ346" s="206"/>
      <c r="AR346" s="206"/>
      <c r="AS346" s="206"/>
      <c r="AT346" s="206"/>
      <c r="AU346" s="206"/>
      <c r="AV346" s="206"/>
      <c r="AW346" s="206"/>
      <c r="AX346" s="206"/>
      <c r="AY346" s="206"/>
      <c r="AZ346" s="206"/>
      <c r="BA346" s="206"/>
      <c r="BB346" s="206"/>
      <c r="BC346" s="206"/>
      <c r="BD346" s="206"/>
      <c r="BE346" s="206"/>
      <c r="BF346" s="206"/>
      <c r="BG346" s="206"/>
      <c r="BH346" s="206"/>
    </row>
    <row r="347" spans="1:60" outlineLevel="1" x14ac:dyDescent="0.2">
      <c r="A347" s="213"/>
      <c r="B347" s="214"/>
      <c r="C347" s="247" t="s">
        <v>500</v>
      </c>
      <c r="D347" s="216"/>
      <c r="E347" s="217">
        <v>0.3</v>
      </c>
      <c r="F347" s="215"/>
      <c r="G347" s="215"/>
      <c r="H347" s="215"/>
      <c r="I347" s="215"/>
      <c r="J347" s="215"/>
      <c r="K347" s="215"/>
      <c r="L347" s="215"/>
      <c r="M347" s="215"/>
      <c r="N347" s="215"/>
      <c r="O347" s="215"/>
      <c r="P347" s="215"/>
      <c r="Q347" s="215"/>
      <c r="R347" s="215"/>
      <c r="S347" s="215"/>
      <c r="T347" s="215"/>
      <c r="U347" s="215"/>
      <c r="V347" s="215"/>
      <c r="W347" s="215"/>
      <c r="X347" s="206"/>
      <c r="Y347" s="206"/>
      <c r="Z347" s="206"/>
      <c r="AA347" s="206"/>
      <c r="AB347" s="206"/>
      <c r="AC347" s="206"/>
      <c r="AD347" s="206"/>
      <c r="AE347" s="206"/>
      <c r="AF347" s="206"/>
      <c r="AG347" s="206" t="s">
        <v>127</v>
      </c>
      <c r="AH347" s="206">
        <v>0</v>
      </c>
      <c r="AI347" s="206"/>
      <c r="AJ347" s="206"/>
      <c r="AK347" s="206"/>
      <c r="AL347" s="206"/>
      <c r="AM347" s="206"/>
      <c r="AN347" s="206"/>
      <c r="AO347" s="206"/>
      <c r="AP347" s="206"/>
      <c r="AQ347" s="206"/>
      <c r="AR347" s="206"/>
      <c r="AS347" s="206"/>
      <c r="AT347" s="206"/>
      <c r="AU347" s="206"/>
      <c r="AV347" s="206"/>
      <c r="AW347" s="206"/>
      <c r="AX347" s="206"/>
      <c r="AY347" s="206"/>
      <c r="AZ347" s="206"/>
      <c r="BA347" s="206"/>
      <c r="BB347" s="206"/>
      <c r="BC347" s="206"/>
      <c r="BD347" s="206"/>
      <c r="BE347" s="206"/>
      <c r="BF347" s="206"/>
      <c r="BG347" s="206"/>
      <c r="BH347" s="206"/>
    </row>
    <row r="348" spans="1:60" outlineLevel="1" x14ac:dyDescent="0.2">
      <c r="A348" s="213"/>
      <c r="B348" s="214"/>
      <c r="C348" s="247" t="s">
        <v>501</v>
      </c>
      <c r="D348" s="216"/>
      <c r="E348" s="217">
        <v>1.5</v>
      </c>
      <c r="F348" s="215"/>
      <c r="G348" s="215"/>
      <c r="H348" s="215"/>
      <c r="I348" s="215"/>
      <c r="J348" s="215"/>
      <c r="K348" s="215"/>
      <c r="L348" s="215"/>
      <c r="M348" s="215"/>
      <c r="N348" s="215"/>
      <c r="O348" s="215"/>
      <c r="P348" s="215"/>
      <c r="Q348" s="215"/>
      <c r="R348" s="215"/>
      <c r="S348" s="215"/>
      <c r="T348" s="215"/>
      <c r="U348" s="215"/>
      <c r="V348" s="215"/>
      <c r="W348" s="215"/>
      <c r="X348" s="206"/>
      <c r="Y348" s="206"/>
      <c r="Z348" s="206"/>
      <c r="AA348" s="206"/>
      <c r="AB348" s="206"/>
      <c r="AC348" s="206"/>
      <c r="AD348" s="206"/>
      <c r="AE348" s="206"/>
      <c r="AF348" s="206"/>
      <c r="AG348" s="206" t="s">
        <v>127</v>
      </c>
      <c r="AH348" s="206">
        <v>0</v>
      </c>
      <c r="AI348" s="206"/>
      <c r="AJ348" s="206"/>
      <c r="AK348" s="206"/>
      <c r="AL348" s="206"/>
      <c r="AM348" s="206"/>
      <c r="AN348" s="206"/>
      <c r="AO348" s="206"/>
      <c r="AP348" s="206"/>
      <c r="AQ348" s="206"/>
      <c r="AR348" s="206"/>
      <c r="AS348" s="206"/>
      <c r="AT348" s="206"/>
      <c r="AU348" s="206"/>
      <c r="AV348" s="206"/>
      <c r="AW348" s="206"/>
      <c r="AX348" s="206"/>
      <c r="AY348" s="206"/>
      <c r="AZ348" s="206"/>
      <c r="BA348" s="206"/>
      <c r="BB348" s="206"/>
      <c r="BC348" s="206"/>
      <c r="BD348" s="206"/>
      <c r="BE348" s="206"/>
      <c r="BF348" s="206"/>
      <c r="BG348" s="206"/>
      <c r="BH348" s="206"/>
    </row>
    <row r="349" spans="1:60" outlineLevel="1" x14ac:dyDescent="0.2">
      <c r="A349" s="213"/>
      <c r="B349" s="214"/>
      <c r="C349" s="247" t="s">
        <v>502</v>
      </c>
      <c r="D349" s="216"/>
      <c r="E349" s="217">
        <v>0.63</v>
      </c>
      <c r="F349" s="215"/>
      <c r="G349" s="215"/>
      <c r="H349" s="215"/>
      <c r="I349" s="215"/>
      <c r="J349" s="215"/>
      <c r="K349" s="215"/>
      <c r="L349" s="215"/>
      <c r="M349" s="215"/>
      <c r="N349" s="215"/>
      <c r="O349" s="215"/>
      <c r="P349" s="215"/>
      <c r="Q349" s="215"/>
      <c r="R349" s="215"/>
      <c r="S349" s="215"/>
      <c r="T349" s="215"/>
      <c r="U349" s="215"/>
      <c r="V349" s="215"/>
      <c r="W349" s="215"/>
      <c r="X349" s="206"/>
      <c r="Y349" s="206"/>
      <c r="Z349" s="206"/>
      <c r="AA349" s="206"/>
      <c r="AB349" s="206"/>
      <c r="AC349" s="206"/>
      <c r="AD349" s="206"/>
      <c r="AE349" s="206"/>
      <c r="AF349" s="206"/>
      <c r="AG349" s="206" t="s">
        <v>127</v>
      </c>
      <c r="AH349" s="206">
        <v>0</v>
      </c>
      <c r="AI349" s="206"/>
      <c r="AJ349" s="206"/>
      <c r="AK349" s="206"/>
      <c r="AL349" s="206"/>
      <c r="AM349" s="206"/>
      <c r="AN349" s="206"/>
      <c r="AO349" s="206"/>
      <c r="AP349" s="206"/>
      <c r="AQ349" s="206"/>
      <c r="AR349" s="206"/>
      <c r="AS349" s="206"/>
      <c r="AT349" s="206"/>
      <c r="AU349" s="206"/>
      <c r="AV349" s="206"/>
      <c r="AW349" s="206"/>
      <c r="AX349" s="206"/>
      <c r="AY349" s="206"/>
      <c r="AZ349" s="206"/>
      <c r="BA349" s="206"/>
      <c r="BB349" s="206"/>
      <c r="BC349" s="206"/>
      <c r="BD349" s="206"/>
      <c r="BE349" s="206"/>
      <c r="BF349" s="206"/>
      <c r="BG349" s="206"/>
      <c r="BH349" s="206"/>
    </row>
    <row r="350" spans="1:60" ht="22.5" outlineLevel="1" x14ac:dyDescent="0.2">
      <c r="A350" s="225">
        <v>88</v>
      </c>
      <c r="B350" s="226" t="s">
        <v>503</v>
      </c>
      <c r="C350" s="245" t="s">
        <v>504</v>
      </c>
      <c r="D350" s="227" t="s">
        <v>505</v>
      </c>
      <c r="E350" s="228">
        <v>478.5</v>
      </c>
      <c r="F350" s="229"/>
      <c r="G350" s="230">
        <f>ROUND(E350*F350,2)</f>
        <v>0</v>
      </c>
      <c r="H350" s="229"/>
      <c r="I350" s="230">
        <f>ROUND(E350*H350,2)</f>
        <v>0</v>
      </c>
      <c r="J350" s="229"/>
      <c r="K350" s="230">
        <f>ROUND(E350*J350,2)</f>
        <v>0</v>
      </c>
      <c r="L350" s="230">
        <v>21</v>
      </c>
      <c r="M350" s="230">
        <f>G350*(1+L350/100)</f>
        <v>0</v>
      </c>
      <c r="N350" s="230">
        <v>5.0000000000000002E-5</v>
      </c>
      <c r="O350" s="230">
        <f>ROUND(E350*N350,2)</f>
        <v>0.02</v>
      </c>
      <c r="P350" s="230">
        <v>1E-3</v>
      </c>
      <c r="Q350" s="230">
        <f>ROUND(E350*P350,2)</f>
        <v>0.48</v>
      </c>
      <c r="R350" s="230" t="s">
        <v>486</v>
      </c>
      <c r="S350" s="230" t="s">
        <v>119</v>
      </c>
      <c r="T350" s="231" t="s">
        <v>119</v>
      </c>
      <c r="U350" s="215">
        <v>9.7000000000000003E-2</v>
      </c>
      <c r="V350" s="215">
        <f>ROUND(E350*U350,2)</f>
        <v>46.41</v>
      </c>
      <c r="W350" s="215"/>
      <c r="X350" s="206"/>
      <c r="Y350" s="206"/>
      <c r="Z350" s="206"/>
      <c r="AA350" s="206"/>
      <c r="AB350" s="206"/>
      <c r="AC350" s="206"/>
      <c r="AD350" s="206"/>
      <c r="AE350" s="206"/>
      <c r="AF350" s="206"/>
      <c r="AG350" s="206" t="s">
        <v>120</v>
      </c>
      <c r="AH350" s="206"/>
      <c r="AI350" s="206"/>
      <c r="AJ350" s="206"/>
      <c r="AK350" s="206"/>
      <c r="AL350" s="206"/>
      <c r="AM350" s="206"/>
      <c r="AN350" s="206"/>
      <c r="AO350" s="206"/>
      <c r="AP350" s="206"/>
      <c r="AQ350" s="206"/>
      <c r="AR350" s="206"/>
      <c r="AS350" s="206"/>
      <c r="AT350" s="206"/>
      <c r="AU350" s="206"/>
      <c r="AV350" s="206"/>
      <c r="AW350" s="206"/>
      <c r="AX350" s="206"/>
      <c r="AY350" s="206"/>
      <c r="AZ350" s="206"/>
      <c r="BA350" s="206"/>
      <c r="BB350" s="206"/>
      <c r="BC350" s="206"/>
      <c r="BD350" s="206"/>
      <c r="BE350" s="206"/>
      <c r="BF350" s="206"/>
      <c r="BG350" s="206"/>
      <c r="BH350" s="206"/>
    </row>
    <row r="351" spans="1:60" outlineLevel="1" x14ac:dyDescent="0.2">
      <c r="A351" s="213"/>
      <c r="B351" s="214"/>
      <c r="C351" s="247" t="s">
        <v>506</v>
      </c>
      <c r="D351" s="216"/>
      <c r="E351" s="217">
        <v>162.5</v>
      </c>
      <c r="F351" s="215"/>
      <c r="G351" s="215"/>
      <c r="H351" s="215"/>
      <c r="I351" s="215"/>
      <c r="J351" s="215"/>
      <c r="K351" s="215"/>
      <c r="L351" s="215"/>
      <c r="M351" s="215"/>
      <c r="N351" s="215"/>
      <c r="O351" s="215"/>
      <c r="P351" s="215"/>
      <c r="Q351" s="215"/>
      <c r="R351" s="215"/>
      <c r="S351" s="215"/>
      <c r="T351" s="215"/>
      <c r="U351" s="215"/>
      <c r="V351" s="215"/>
      <c r="W351" s="215"/>
      <c r="X351" s="206"/>
      <c r="Y351" s="206"/>
      <c r="Z351" s="206"/>
      <c r="AA351" s="206"/>
      <c r="AB351" s="206"/>
      <c r="AC351" s="206"/>
      <c r="AD351" s="206"/>
      <c r="AE351" s="206"/>
      <c r="AF351" s="206"/>
      <c r="AG351" s="206" t="s">
        <v>127</v>
      </c>
      <c r="AH351" s="206">
        <v>0</v>
      </c>
      <c r="AI351" s="206"/>
      <c r="AJ351" s="206"/>
      <c r="AK351" s="206"/>
      <c r="AL351" s="206"/>
      <c r="AM351" s="206"/>
      <c r="AN351" s="206"/>
      <c r="AO351" s="206"/>
      <c r="AP351" s="206"/>
      <c r="AQ351" s="206"/>
      <c r="AR351" s="206"/>
      <c r="AS351" s="206"/>
      <c r="AT351" s="206"/>
      <c r="AU351" s="206"/>
      <c r="AV351" s="206"/>
      <c r="AW351" s="206"/>
      <c r="AX351" s="206"/>
      <c r="AY351" s="206"/>
      <c r="AZ351" s="206"/>
      <c r="BA351" s="206"/>
      <c r="BB351" s="206"/>
      <c r="BC351" s="206"/>
      <c r="BD351" s="206"/>
      <c r="BE351" s="206"/>
      <c r="BF351" s="206"/>
      <c r="BG351" s="206"/>
      <c r="BH351" s="206"/>
    </row>
    <row r="352" spans="1:60" outlineLevel="1" x14ac:dyDescent="0.2">
      <c r="A352" s="213"/>
      <c r="B352" s="214"/>
      <c r="C352" s="247" t="s">
        <v>507</v>
      </c>
      <c r="D352" s="216"/>
      <c r="E352" s="217">
        <v>57.6</v>
      </c>
      <c r="F352" s="215"/>
      <c r="G352" s="215"/>
      <c r="H352" s="215"/>
      <c r="I352" s="215"/>
      <c r="J352" s="215"/>
      <c r="K352" s="215"/>
      <c r="L352" s="215"/>
      <c r="M352" s="215"/>
      <c r="N352" s="215"/>
      <c r="O352" s="215"/>
      <c r="P352" s="215"/>
      <c r="Q352" s="215"/>
      <c r="R352" s="215"/>
      <c r="S352" s="215"/>
      <c r="T352" s="215"/>
      <c r="U352" s="215"/>
      <c r="V352" s="215"/>
      <c r="W352" s="215"/>
      <c r="X352" s="206"/>
      <c r="Y352" s="206"/>
      <c r="Z352" s="206"/>
      <c r="AA352" s="206"/>
      <c r="AB352" s="206"/>
      <c r="AC352" s="206"/>
      <c r="AD352" s="206"/>
      <c r="AE352" s="206"/>
      <c r="AF352" s="206"/>
      <c r="AG352" s="206" t="s">
        <v>127</v>
      </c>
      <c r="AH352" s="206">
        <v>0</v>
      </c>
      <c r="AI352" s="206"/>
      <c r="AJ352" s="206"/>
      <c r="AK352" s="206"/>
      <c r="AL352" s="206"/>
      <c r="AM352" s="206"/>
      <c r="AN352" s="206"/>
      <c r="AO352" s="206"/>
      <c r="AP352" s="206"/>
      <c r="AQ352" s="206"/>
      <c r="AR352" s="206"/>
      <c r="AS352" s="206"/>
      <c r="AT352" s="206"/>
      <c r="AU352" s="206"/>
      <c r="AV352" s="206"/>
      <c r="AW352" s="206"/>
      <c r="AX352" s="206"/>
      <c r="AY352" s="206"/>
      <c r="AZ352" s="206"/>
      <c r="BA352" s="206"/>
      <c r="BB352" s="206"/>
      <c r="BC352" s="206"/>
      <c r="BD352" s="206"/>
      <c r="BE352" s="206"/>
      <c r="BF352" s="206"/>
      <c r="BG352" s="206"/>
      <c r="BH352" s="206"/>
    </row>
    <row r="353" spans="1:60" outlineLevel="1" x14ac:dyDescent="0.2">
      <c r="A353" s="213"/>
      <c r="B353" s="214"/>
      <c r="C353" s="247" t="s">
        <v>508</v>
      </c>
      <c r="D353" s="216"/>
      <c r="E353" s="217">
        <v>112</v>
      </c>
      <c r="F353" s="215"/>
      <c r="G353" s="215"/>
      <c r="H353" s="215"/>
      <c r="I353" s="215"/>
      <c r="J353" s="215"/>
      <c r="K353" s="215"/>
      <c r="L353" s="215"/>
      <c r="M353" s="215"/>
      <c r="N353" s="215"/>
      <c r="O353" s="215"/>
      <c r="P353" s="215"/>
      <c r="Q353" s="215"/>
      <c r="R353" s="215"/>
      <c r="S353" s="215"/>
      <c r="T353" s="215"/>
      <c r="U353" s="215"/>
      <c r="V353" s="215"/>
      <c r="W353" s="215"/>
      <c r="X353" s="206"/>
      <c r="Y353" s="206"/>
      <c r="Z353" s="206"/>
      <c r="AA353" s="206"/>
      <c r="AB353" s="206"/>
      <c r="AC353" s="206"/>
      <c r="AD353" s="206"/>
      <c r="AE353" s="206"/>
      <c r="AF353" s="206"/>
      <c r="AG353" s="206" t="s">
        <v>127</v>
      </c>
      <c r="AH353" s="206">
        <v>0</v>
      </c>
      <c r="AI353" s="206"/>
      <c r="AJ353" s="206"/>
      <c r="AK353" s="206"/>
      <c r="AL353" s="206"/>
      <c r="AM353" s="206"/>
      <c r="AN353" s="206"/>
      <c r="AO353" s="206"/>
      <c r="AP353" s="206"/>
      <c r="AQ353" s="206"/>
      <c r="AR353" s="206"/>
      <c r="AS353" s="206"/>
      <c r="AT353" s="206"/>
      <c r="AU353" s="206"/>
      <c r="AV353" s="206"/>
      <c r="AW353" s="206"/>
      <c r="AX353" s="206"/>
      <c r="AY353" s="206"/>
      <c r="AZ353" s="206"/>
      <c r="BA353" s="206"/>
      <c r="BB353" s="206"/>
      <c r="BC353" s="206"/>
      <c r="BD353" s="206"/>
      <c r="BE353" s="206"/>
      <c r="BF353" s="206"/>
      <c r="BG353" s="206"/>
      <c r="BH353" s="206"/>
    </row>
    <row r="354" spans="1:60" outlineLevel="1" x14ac:dyDescent="0.2">
      <c r="A354" s="213"/>
      <c r="B354" s="214"/>
      <c r="C354" s="247" t="s">
        <v>509</v>
      </c>
      <c r="D354" s="216"/>
      <c r="E354" s="217">
        <v>27</v>
      </c>
      <c r="F354" s="215"/>
      <c r="G354" s="215"/>
      <c r="H354" s="215"/>
      <c r="I354" s="215"/>
      <c r="J354" s="215"/>
      <c r="K354" s="215"/>
      <c r="L354" s="215"/>
      <c r="M354" s="215"/>
      <c r="N354" s="215"/>
      <c r="O354" s="215"/>
      <c r="P354" s="215"/>
      <c r="Q354" s="215"/>
      <c r="R354" s="215"/>
      <c r="S354" s="215"/>
      <c r="T354" s="215"/>
      <c r="U354" s="215"/>
      <c r="V354" s="215"/>
      <c r="W354" s="215"/>
      <c r="X354" s="206"/>
      <c r="Y354" s="206"/>
      <c r="Z354" s="206"/>
      <c r="AA354" s="206"/>
      <c r="AB354" s="206"/>
      <c r="AC354" s="206"/>
      <c r="AD354" s="206"/>
      <c r="AE354" s="206"/>
      <c r="AF354" s="206"/>
      <c r="AG354" s="206" t="s">
        <v>127</v>
      </c>
      <c r="AH354" s="206">
        <v>0</v>
      </c>
      <c r="AI354" s="206"/>
      <c r="AJ354" s="206"/>
      <c r="AK354" s="206"/>
      <c r="AL354" s="206"/>
      <c r="AM354" s="206"/>
      <c r="AN354" s="206"/>
      <c r="AO354" s="206"/>
      <c r="AP354" s="206"/>
      <c r="AQ354" s="206"/>
      <c r="AR354" s="206"/>
      <c r="AS354" s="206"/>
      <c r="AT354" s="206"/>
      <c r="AU354" s="206"/>
      <c r="AV354" s="206"/>
      <c r="AW354" s="206"/>
      <c r="AX354" s="206"/>
      <c r="AY354" s="206"/>
      <c r="AZ354" s="206"/>
      <c r="BA354" s="206"/>
      <c r="BB354" s="206"/>
      <c r="BC354" s="206"/>
      <c r="BD354" s="206"/>
      <c r="BE354" s="206"/>
      <c r="BF354" s="206"/>
      <c r="BG354" s="206"/>
      <c r="BH354" s="206"/>
    </row>
    <row r="355" spans="1:60" outlineLevel="1" x14ac:dyDescent="0.2">
      <c r="A355" s="213"/>
      <c r="B355" s="214"/>
      <c r="C355" s="247" t="s">
        <v>510</v>
      </c>
      <c r="D355" s="216"/>
      <c r="E355" s="217">
        <v>11.8</v>
      </c>
      <c r="F355" s="215"/>
      <c r="G355" s="215"/>
      <c r="H355" s="215"/>
      <c r="I355" s="215"/>
      <c r="J355" s="215"/>
      <c r="K355" s="215"/>
      <c r="L355" s="215"/>
      <c r="M355" s="215"/>
      <c r="N355" s="215"/>
      <c r="O355" s="215"/>
      <c r="P355" s="215"/>
      <c r="Q355" s="215"/>
      <c r="R355" s="215"/>
      <c r="S355" s="215"/>
      <c r="T355" s="215"/>
      <c r="U355" s="215"/>
      <c r="V355" s="215"/>
      <c r="W355" s="215"/>
      <c r="X355" s="206"/>
      <c r="Y355" s="206"/>
      <c r="Z355" s="206"/>
      <c r="AA355" s="206"/>
      <c r="AB355" s="206"/>
      <c r="AC355" s="206"/>
      <c r="AD355" s="206"/>
      <c r="AE355" s="206"/>
      <c r="AF355" s="206"/>
      <c r="AG355" s="206" t="s">
        <v>127</v>
      </c>
      <c r="AH355" s="206">
        <v>0</v>
      </c>
      <c r="AI355" s="206"/>
      <c r="AJ355" s="206"/>
      <c r="AK355" s="206"/>
      <c r="AL355" s="206"/>
      <c r="AM355" s="206"/>
      <c r="AN355" s="206"/>
      <c r="AO355" s="206"/>
      <c r="AP355" s="206"/>
      <c r="AQ355" s="206"/>
      <c r="AR355" s="206"/>
      <c r="AS355" s="206"/>
      <c r="AT355" s="206"/>
      <c r="AU355" s="206"/>
      <c r="AV355" s="206"/>
      <c r="AW355" s="206"/>
      <c r="AX355" s="206"/>
      <c r="AY355" s="206"/>
      <c r="AZ355" s="206"/>
      <c r="BA355" s="206"/>
      <c r="BB355" s="206"/>
      <c r="BC355" s="206"/>
      <c r="BD355" s="206"/>
      <c r="BE355" s="206"/>
      <c r="BF355" s="206"/>
      <c r="BG355" s="206"/>
      <c r="BH355" s="206"/>
    </row>
    <row r="356" spans="1:60" outlineLevel="1" x14ac:dyDescent="0.2">
      <c r="A356" s="213"/>
      <c r="B356" s="214"/>
      <c r="C356" s="247" t="s">
        <v>511</v>
      </c>
      <c r="D356" s="216"/>
      <c r="E356" s="217">
        <v>14.5</v>
      </c>
      <c r="F356" s="215"/>
      <c r="G356" s="215"/>
      <c r="H356" s="215"/>
      <c r="I356" s="215"/>
      <c r="J356" s="215"/>
      <c r="K356" s="215"/>
      <c r="L356" s="215"/>
      <c r="M356" s="215"/>
      <c r="N356" s="215"/>
      <c r="O356" s="215"/>
      <c r="P356" s="215"/>
      <c r="Q356" s="215"/>
      <c r="R356" s="215"/>
      <c r="S356" s="215"/>
      <c r="T356" s="215"/>
      <c r="U356" s="215"/>
      <c r="V356" s="215"/>
      <c r="W356" s="215"/>
      <c r="X356" s="206"/>
      <c r="Y356" s="206"/>
      <c r="Z356" s="206"/>
      <c r="AA356" s="206"/>
      <c r="AB356" s="206"/>
      <c r="AC356" s="206"/>
      <c r="AD356" s="206"/>
      <c r="AE356" s="206"/>
      <c r="AF356" s="206"/>
      <c r="AG356" s="206" t="s">
        <v>127</v>
      </c>
      <c r="AH356" s="206">
        <v>0</v>
      </c>
      <c r="AI356" s="206"/>
      <c r="AJ356" s="206"/>
      <c r="AK356" s="206"/>
      <c r="AL356" s="206"/>
      <c r="AM356" s="206"/>
      <c r="AN356" s="206"/>
      <c r="AO356" s="206"/>
      <c r="AP356" s="206"/>
      <c r="AQ356" s="206"/>
      <c r="AR356" s="206"/>
      <c r="AS356" s="206"/>
      <c r="AT356" s="206"/>
      <c r="AU356" s="206"/>
      <c r="AV356" s="206"/>
      <c r="AW356" s="206"/>
      <c r="AX356" s="206"/>
      <c r="AY356" s="206"/>
      <c r="AZ356" s="206"/>
      <c r="BA356" s="206"/>
      <c r="BB356" s="206"/>
      <c r="BC356" s="206"/>
      <c r="BD356" s="206"/>
      <c r="BE356" s="206"/>
      <c r="BF356" s="206"/>
      <c r="BG356" s="206"/>
      <c r="BH356" s="206"/>
    </row>
    <row r="357" spans="1:60" outlineLevel="1" x14ac:dyDescent="0.2">
      <c r="A357" s="213"/>
      <c r="B357" s="214"/>
      <c r="C357" s="247" t="s">
        <v>512</v>
      </c>
      <c r="D357" s="216"/>
      <c r="E357" s="217">
        <v>16.5</v>
      </c>
      <c r="F357" s="215"/>
      <c r="G357" s="215"/>
      <c r="H357" s="215"/>
      <c r="I357" s="215"/>
      <c r="J357" s="215"/>
      <c r="K357" s="215"/>
      <c r="L357" s="215"/>
      <c r="M357" s="215"/>
      <c r="N357" s="215"/>
      <c r="O357" s="215"/>
      <c r="P357" s="215"/>
      <c r="Q357" s="215"/>
      <c r="R357" s="215"/>
      <c r="S357" s="215"/>
      <c r="T357" s="215"/>
      <c r="U357" s="215"/>
      <c r="V357" s="215"/>
      <c r="W357" s="215"/>
      <c r="X357" s="206"/>
      <c r="Y357" s="206"/>
      <c r="Z357" s="206"/>
      <c r="AA357" s="206"/>
      <c r="AB357" s="206"/>
      <c r="AC357" s="206"/>
      <c r="AD357" s="206"/>
      <c r="AE357" s="206"/>
      <c r="AF357" s="206"/>
      <c r="AG357" s="206" t="s">
        <v>127</v>
      </c>
      <c r="AH357" s="206">
        <v>0</v>
      </c>
      <c r="AI357" s="206"/>
      <c r="AJ357" s="206"/>
      <c r="AK357" s="206"/>
      <c r="AL357" s="206"/>
      <c r="AM357" s="206"/>
      <c r="AN357" s="206"/>
      <c r="AO357" s="206"/>
      <c r="AP357" s="206"/>
      <c r="AQ357" s="206"/>
      <c r="AR357" s="206"/>
      <c r="AS357" s="206"/>
      <c r="AT357" s="206"/>
      <c r="AU357" s="206"/>
      <c r="AV357" s="206"/>
      <c r="AW357" s="206"/>
      <c r="AX357" s="206"/>
      <c r="AY357" s="206"/>
      <c r="AZ357" s="206"/>
      <c r="BA357" s="206"/>
      <c r="BB357" s="206"/>
      <c r="BC357" s="206"/>
      <c r="BD357" s="206"/>
      <c r="BE357" s="206"/>
      <c r="BF357" s="206"/>
      <c r="BG357" s="206"/>
      <c r="BH357" s="206"/>
    </row>
    <row r="358" spans="1:60" outlineLevel="1" x14ac:dyDescent="0.2">
      <c r="A358" s="213"/>
      <c r="B358" s="214"/>
      <c r="C358" s="247" t="s">
        <v>513</v>
      </c>
      <c r="D358" s="216"/>
      <c r="E358" s="217">
        <v>28.8</v>
      </c>
      <c r="F358" s="215"/>
      <c r="G358" s="215"/>
      <c r="H358" s="215"/>
      <c r="I358" s="215"/>
      <c r="J358" s="215"/>
      <c r="K358" s="215"/>
      <c r="L358" s="215"/>
      <c r="M358" s="215"/>
      <c r="N358" s="215"/>
      <c r="O358" s="215"/>
      <c r="P358" s="215"/>
      <c r="Q358" s="215"/>
      <c r="R358" s="215"/>
      <c r="S358" s="215"/>
      <c r="T358" s="215"/>
      <c r="U358" s="215"/>
      <c r="V358" s="215"/>
      <c r="W358" s="215"/>
      <c r="X358" s="206"/>
      <c r="Y358" s="206"/>
      <c r="Z358" s="206"/>
      <c r="AA358" s="206"/>
      <c r="AB358" s="206"/>
      <c r="AC358" s="206"/>
      <c r="AD358" s="206"/>
      <c r="AE358" s="206"/>
      <c r="AF358" s="206"/>
      <c r="AG358" s="206" t="s">
        <v>127</v>
      </c>
      <c r="AH358" s="206">
        <v>0</v>
      </c>
      <c r="AI358" s="206"/>
      <c r="AJ358" s="206"/>
      <c r="AK358" s="206"/>
      <c r="AL358" s="206"/>
      <c r="AM358" s="206"/>
      <c r="AN358" s="206"/>
      <c r="AO358" s="206"/>
      <c r="AP358" s="206"/>
      <c r="AQ358" s="206"/>
      <c r="AR358" s="206"/>
      <c r="AS358" s="206"/>
      <c r="AT358" s="206"/>
      <c r="AU358" s="206"/>
      <c r="AV358" s="206"/>
      <c r="AW358" s="206"/>
      <c r="AX358" s="206"/>
      <c r="AY358" s="206"/>
      <c r="AZ358" s="206"/>
      <c r="BA358" s="206"/>
      <c r="BB358" s="206"/>
      <c r="BC358" s="206"/>
      <c r="BD358" s="206"/>
      <c r="BE358" s="206"/>
      <c r="BF358" s="206"/>
      <c r="BG358" s="206"/>
      <c r="BH358" s="206"/>
    </row>
    <row r="359" spans="1:60" outlineLevel="1" x14ac:dyDescent="0.2">
      <c r="A359" s="213"/>
      <c r="B359" s="214"/>
      <c r="C359" s="247" t="s">
        <v>514</v>
      </c>
      <c r="D359" s="216"/>
      <c r="E359" s="217">
        <v>23.2</v>
      </c>
      <c r="F359" s="215"/>
      <c r="G359" s="215"/>
      <c r="H359" s="215"/>
      <c r="I359" s="215"/>
      <c r="J359" s="215"/>
      <c r="K359" s="215"/>
      <c r="L359" s="215"/>
      <c r="M359" s="215"/>
      <c r="N359" s="215"/>
      <c r="O359" s="215"/>
      <c r="P359" s="215"/>
      <c r="Q359" s="215"/>
      <c r="R359" s="215"/>
      <c r="S359" s="215"/>
      <c r="T359" s="215"/>
      <c r="U359" s="215"/>
      <c r="V359" s="215"/>
      <c r="W359" s="215"/>
      <c r="X359" s="206"/>
      <c r="Y359" s="206"/>
      <c r="Z359" s="206"/>
      <c r="AA359" s="206"/>
      <c r="AB359" s="206"/>
      <c r="AC359" s="206"/>
      <c r="AD359" s="206"/>
      <c r="AE359" s="206"/>
      <c r="AF359" s="206"/>
      <c r="AG359" s="206" t="s">
        <v>127</v>
      </c>
      <c r="AH359" s="206">
        <v>0</v>
      </c>
      <c r="AI359" s="206"/>
      <c r="AJ359" s="206"/>
      <c r="AK359" s="206"/>
      <c r="AL359" s="206"/>
      <c r="AM359" s="206"/>
      <c r="AN359" s="206"/>
      <c r="AO359" s="206"/>
      <c r="AP359" s="206"/>
      <c r="AQ359" s="206"/>
      <c r="AR359" s="206"/>
      <c r="AS359" s="206"/>
      <c r="AT359" s="206"/>
      <c r="AU359" s="206"/>
      <c r="AV359" s="206"/>
      <c r="AW359" s="206"/>
      <c r="AX359" s="206"/>
      <c r="AY359" s="206"/>
      <c r="AZ359" s="206"/>
      <c r="BA359" s="206"/>
      <c r="BB359" s="206"/>
      <c r="BC359" s="206"/>
      <c r="BD359" s="206"/>
      <c r="BE359" s="206"/>
      <c r="BF359" s="206"/>
      <c r="BG359" s="206"/>
      <c r="BH359" s="206"/>
    </row>
    <row r="360" spans="1:60" outlineLevel="1" x14ac:dyDescent="0.2">
      <c r="A360" s="213"/>
      <c r="B360" s="214"/>
      <c r="C360" s="247" t="s">
        <v>515</v>
      </c>
      <c r="D360" s="216"/>
      <c r="E360" s="217">
        <v>24.6</v>
      </c>
      <c r="F360" s="215"/>
      <c r="G360" s="215"/>
      <c r="H360" s="215"/>
      <c r="I360" s="215"/>
      <c r="J360" s="215"/>
      <c r="K360" s="215"/>
      <c r="L360" s="215"/>
      <c r="M360" s="215"/>
      <c r="N360" s="215"/>
      <c r="O360" s="215"/>
      <c r="P360" s="215"/>
      <c r="Q360" s="215"/>
      <c r="R360" s="215"/>
      <c r="S360" s="215"/>
      <c r="T360" s="215"/>
      <c r="U360" s="215"/>
      <c r="V360" s="215"/>
      <c r="W360" s="215"/>
      <c r="X360" s="206"/>
      <c r="Y360" s="206"/>
      <c r="Z360" s="206"/>
      <c r="AA360" s="206"/>
      <c r="AB360" s="206"/>
      <c r="AC360" s="206"/>
      <c r="AD360" s="206"/>
      <c r="AE360" s="206"/>
      <c r="AF360" s="206"/>
      <c r="AG360" s="206" t="s">
        <v>127</v>
      </c>
      <c r="AH360" s="206">
        <v>0</v>
      </c>
      <c r="AI360" s="206"/>
      <c r="AJ360" s="206"/>
      <c r="AK360" s="206"/>
      <c r="AL360" s="206"/>
      <c r="AM360" s="206"/>
      <c r="AN360" s="206"/>
      <c r="AO360" s="206"/>
      <c r="AP360" s="206"/>
      <c r="AQ360" s="206"/>
      <c r="AR360" s="206"/>
      <c r="AS360" s="206"/>
      <c r="AT360" s="206"/>
      <c r="AU360" s="206"/>
      <c r="AV360" s="206"/>
      <c r="AW360" s="206"/>
      <c r="AX360" s="206"/>
      <c r="AY360" s="206"/>
      <c r="AZ360" s="206"/>
      <c r="BA360" s="206"/>
      <c r="BB360" s="206"/>
      <c r="BC360" s="206"/>
      <c r="BD360" s="206"/>
      <c r="BE360" s="206"/>
      <c r="BF360" s="206"/>
      <c r="BG360" s="206"/>
      <c r="BH360" s="206"/>
    </row>
    <row r="361" spans="1:60" outlineLevel="1" x14ac:dyDescent="0.2">
      <c r="A361" s="225">
        <v>89</v>
      </c>
      <c r="B361" s="226" t="s">
        <v>516</v>
      </c>
      <c r="C361" s="245" t="s">
        <v>517</v>
      </c>
      <c r="D361" s="227" t="s">
        <v>269</v>
      </c>
      <c r="E361" s="228">
        <v>12</v>
      </c>
      <c r="F361" s="229"/>
      <c r="G361" s="230">
        <f>ROUND(E361*F361,2)</f>
        <v>0</v>
      </c>
      <c r="H361" s="229"/>
      <c r="I361" s="230">
        <f>ROUND(E361*H361,2)</f>
        <v>0</v>
      </c>
      <c r="J361" s="229"/>
      <c r="K361" s="230">
        <f>ROUND(E361*J361,2)</f>
        <v>0</v>
      </c>
      <c r="L361" s="230">
        <v>21</v>
      </c>
      <c r="M361" s="230">
        <f>G361*(1+L361/100)</f>
        <v>0</v>
      </c>
      <c r="N361" s="230">
        <v>4.5199999999999997E-3</v>
      </c>
      <c r="O361" s="230">
        <f>ROUND(E361*N361,2)</f>
        <v>0.05</v>
      </c>
      <c r="P361" s="230">
        <v>0</v>
      </c>
      <c r="Q361" s="230">
        <f>ROUND(E361*P361,2)</f>
        <v>0</v>
      </c>
      <c r="R361" s="230"/>
      <c r="S361" s="230" t="s">
        <v>270</v>
      </c>
      <c r="T361" s="231" t="s">
        <v>271</v>
      </c>
      <c r="U361" s="215">
        <v>3.0739999999999998</v>
      </c>
      <c r="V361" s="215">
        <f>ROUND(E361*U361,2)</f>
        <v>36.89</v>
      </c>
      <c r="W361" s="215"/>
      <c r="X361" s="206"/>
      <c r="Y361" s="206"/>
      <c r="Z361" s="206"/>
      <c r="AA361" s="206"/>
      <c r="AB361" s="206"/>
      <c r="AC361" s="206"/>
      <c r="AD361" s="206"/>
      <c r="AE361" s="206"/>
      <c r="AF361" s="206"/>
      <c r="AG361" s="206" t="s">
        <v>120</v>
      </c>
      <c r="AH361" s="206"/>
      <c r="AI361" s="206"/>
      <c r="AJ361" s="206"/>
      <c r="AK361" s="206"/>
      <c r="AL361" s="206"/>
      <c r="AM361" s="206"/>
      <c r="AN361" s="206"/>
      <c r="AO361" s="206"/>
      <c r="AP361" s="206"/>
      <c r="AQ361" s="206"/>
      <c r="AR361" s="206"/>
      <c r="AS361" s="206"/>
      <c r="AT361" s="206"/>
      <c r="AU361" s="206"/>
      <c r="AV361" s="206"/>
      <c r="AW361" s="206"/>
      <c r="AX361" s="206"/>
      <c r="AY361" s="206"/>
      <c r="AZ361" s="206"/>
      <c r="BA361" s="206"/>
      <c r="BB361" s="206"/>
      <c r="BC361" s="206"/>
      <c r="BD361" s="206"/>
      <c r="BE361" s="206"/>
      <c r="BF361" s="206"/>
      <c r="BG361" s="206"/>
      <c r="BH361" s="206"/>
    </row>
    <row r="362" spans="1:60" outlineLevel="1" x14ac:dyDescent="0.2">
      <c r="A362" s="213"/>
      <c r="B362" s="214"/>
      <c r="C362" s="250" t="s">
        <v>518</v>
      </c>
      <c r="D362" s="242"/>
      <c r="E362" s="242"/>
      <c r="F362" s="242"/>
      <c r="G362" s="242"/>
      <c r="H362" s="215"/>
      <c r="I362" s="215"/>
      <c r="J362" s="215"/>
      <c r="K362" s="215"/>
      <c r="L362" s="215"/>
      <c r="M362" s="215"/>
      <c r="N362" s="215"/>
      <c r="O362" s="215"/>
      <c r="P362" s="215"/>
      <c r="Q362" s="215"/>
      <c r="R362" s="215"/>
      <c r="S362" s="215"/>
      <c r="T362" s="215"/>
      <c r="U362" s="215"/>
      <c r="V362" s="215"/>
      <c r="W362" s="215"/>
      <c r="X362" s="206"/>
      <c r="Y362" s="206"/>
      <c r="Z362" s="206"/>
      <c r="AA362" s="206"/>
      <c r="AB362" s="206"/>
      <c r="AC362" s="206"/>
      <c r="AD362" s="206"/>
      <c r="AE362" s="206"/>
      <c r="AF362" s="206"/>
      <c r="AG362" s="206" t="s">
        <v>140</v>
      </c>
      <c r="AH362" s="206"/>
      <c r="AI362" s="206"/>
      <c r="AJ362" s="206"/>
      <c r="AK362" s="206"/>
      <c r="AL362" s="206"/>
      <c r="AM362" s="206"/>
      <c r="AN362" s="206"/>
      <c r="AO362" s="206"/>
      <c r="AP362" s="206"/>
      <c r="AQ362" s="206"/>
      <c r="AR362" s="206"/>
      <c r="AS362" s="206"/>
      <c r="AT362" s="206"/>
      <c r="AU362" s="206"/>
      <c r="AV362" s="206"/>
      <c r="AW362" s="206"/>
      <c r="AX362" s="206"/>
      <c r="AY362" s="206"/>
      <c r="AZ362" s="206"/>
      <c r="BA362" s="206"/>
      <c r="BB362" s="206"/>
      <c r="BC362" s="206"/>
      <c r="BD362" s="206"/>
      <c r="BE362" s="206"/>
      <c r="BF362" s="206"/>
      <c r="BG362" s="206"/>
      <c r="BH362" s="206"/>
    </row>
    <row r="363" spans="1:60" outlineLevel="1" x14ac:dyDescent="0.2">
      <c r="A363" s="225">
        <v>90</v>
      </c>
      <c r="B363" s="226" t="s">
        <v>519</v>
      </c>
      <c r="C363" s="245" t="s">
        <v>520</v>
      </c>
      <c r="D363" s="227" t="s">
        <v>269</v>
      </c>
      <c r="E363" s="228">
        <v>2</v>
      </c>
      <c r="F363" s="229"/>
      <c r="G363" s="230">
        <f>ROUND(E363*F363,2)</f>
        <v>0</v>
      </c>
      <c r="H363" s="229"/>
      <c r="I363" s="230">
        <f>ROUND(E363*H363,2)</f>
        <v>0</v>
      </c>
      <c r="J363" s="229"/>
      <c r="K363" s="230">
        <f>ROUND(E363*J363,2)</f>
        <v>0</v>
      </c>
      <c r="L363" s="230">
        <v>21</v>
      </c>
      <c r="M363" s="230">
        <f>G363*(1+L363/100)</f>
        <v>0</v>
      </c>
      <c r="N363" s="230">
        <v>4.5199999999999997E-3</v>
      </c>
      <c r="O363" s="230">
        <f>ROUND(E363*N363,2)</f>
        <v>0.01</v>
      </c>
      <c r="P363" s="230">
        <v>0</v>
      </c>
      <c r="Q363" s="230">
        <f>ROUND(E363*P363,2)</f>
        <v>0</v>
      </c>
      <c r="R363" s="230"/>
      <c r="S363" s="230" t="s">
        <v>270</v>
      </c>
      <c r="T363" s="231" t="s">
        <v>271</v>
      </c>
      <c r="U363" s="215">
        <v>3.0739999999999998</v>
      </c>
      <c r="V363" s="215">
        <f>ROUND(E363*U363,2)</f>
        <v>6.15</v>
      </c>
      <c r="W363" s="215"/>
      <c r="X363" s="206"/>
      <c r="Y363" s="206"/>
      <c r="Z363" s="206"/>
      <c r="AA363" s="206"/>
      <c r="AB363" s="206"/>
      <c r="AC363" s="206"/>
      <c r="AD363" s="206"/>
      <c r="AE363" s="206"/>
      <c r="AF363" s="206"/>
      <c r="AG363" s="206" t="s">
        <v>120</v>
      </c>
      <c r="AH363" s="206"/>
      <c r="AI363" s="206"/>
      <c r="AJ363" s="206"/>
      <c r="AK363" s="206"/>
      <c r="AL363" s="206"/>
      <c r="AM363" s="206"/>
      <c r="AN363" s="206"/>
      <c r="AO363" s="206"/>
      <c r="AP363" s="206"/>
      <c r="AQ363" s="206"/>
      <c r="AR363" s="206"/>
      <c r="AS363" s="206"/>
      <c r="AT363" s="206"/>
      <c r="AU363" s="206"/>
      <c r="AV363" s="206"/>
      <c r="AW363" s="206"/>
      <c r="AX363" s="206"/>
      <c r="AY363" s="206"/>
      <c r="AZ363" s="206"/>
      <c r="BA363" s="206"/>
      <c r="BB363" s="206"/>
      <c r="BC363" s="206"/>
      <c r="BD363" s="206"/>
      <c r="BE363" s="206"/>
      <c r="BF363" s="206"/>
      <c r="BG363" s="206"/>
      <c r="BH363" s="206"/>
    </row>
    <row r="364" spans="1:60" outlineLevel="1" x14ac:dyDescent="0.2">
      <c r="A364" s="213"/>
      <c r="B364" s="214"/>
      <c r="C364" s="250" t="s">
        <v>518</v>
      </c>
      <c r="D364" s="242"/>
      <c r="E364" s="242"/>
      <c r="F364" s="242"/>
      <c r="G364" s="242"/>
      <c r="H364" s="215"/>
      <c r="I364" s="215"/>
      <c r="J364" s="215"/>
      <c r="K364" s="215"/>
      <c r="L364" s="215"/>
      <c r="M364" s="215"/>
      <c r="N364" s="215"/>
      <c r="O364" s="215"/>
      <c r="P364" s="215"/>
      <c r="Q364" s="215"/>
      <c r="R364" s="215"/>
      <c r="S364" s="215"/>
      <c r="T364" s="215"/>
      <c r="U364" s="215"/>
      <c r="V364" s="215"/>
      <c r="W364" s="215"/>
      <c r="X364" s="206"/>
      <c r="Y364" s="206"/>
      <c r="Z364" s="206"/>
      <c r="AA364" s="206"/>
      <c r="AB364" s="206"/>
      <c r="AC364" s="206"/>
      <c r="AD364" s="206"/>
      <c r="AE364" s="206"/>
      <c r="AF364" s="206"/>
      <c r="AG364" s="206" t="s">
        <v>140</v>
      </c>
      <c r="AH364" s="206"/>
      <c r="AI364" s="206"/>
      <c r="AJ364" s="206"/>
      <c r="AK364" s="206"/>
      <c r="AL364" s="206"/>
      <c r="AM364" s="206"/>
      <c r="AN364" s="206"/>
      <c r="AO364" s="206"/>
      <c r="AP364" s="206"/>
      <c r="AQ364" s="206"/>
      <c r="AR364" s="206"/>
      <c r="AS364" s="206"/>
      <c r="AT364" s="206"/>
      <c r="AU364" s="206"/>
      <c r="AV364" s="206"/>
      <c r="AW364" s="206"/>
      <c r="AX364" s="206"/>
      <c r="AY364" s="206"/>
      <c r="AZ364" s="206"/>
      <c r="BA364" s="206"/>
      <c r="BB364" s="206"/>
      <c r="BC364" s="206"/>
      <c r="BD364" s="206"/>
      <c r="BE364" s="206"/>
      <c r="BF364" s="206"/>
      <c r="BG364" s="206"/>
      <c r="BH364" s="206"/>
    </row>
    <row r="365" spans="1:60" outlineLevel="1" x14ac:dyDescent="0.2">
      <c r="A365" s="225">
        <v>91</v>
      </c>
      <c r="B365" s="226" t="s">
        <v>521</v>
      </c>
      <c r="C365" s="245" t="s">
        <v>522</v>
      </c>
      <c r="D365" s="227" t="s">
        <v>269</v>
      </c>
      <c r="E365" s="228">
        <v>2</v>
      </c>
      <c r="F365" s="229"/>
      <c r="G365" s="230">
        <f>ROUND(E365*F365,2)</f>
        <v>0</v>
      </c>
      <c r="H365" s="229"/>
      <c r="I365" s="230">
        <f>ROUND(E365*H365,2)</f>
        <v>0</v>
      </c>
      <c r="J365" s="229"/>
      <c r="K365" s="230">
        <f>ROUND(E365*J365,2)</f>
        <v>0</v>
      </c>
      <c r="L365" s="230">
        <v>21</v>
      </c>
      <c r="M365" s="230">
        <f>G365*(1+L365/100)</f>
        <v>0</v>
      </c>
      <c r="N365" s="230">
        <v>4.5199999999999997E-3</v>
      </c>
      <c r="O365" s="230">
        <f>ROUND(E365*N365,2)</f>
        <v>0.01</v>
      </c>
      <c r="P365" s="230">
        <v>0</v>
      </c>
      <c r="Q365" s="230">
        <f>ROUND(E365*P365,2)</f>
        <v>0</v>
      </c>
      <c r="R365" s="230"/>
      <c r="S365" s="230" t="s">
        <v>270</v>
      </c>
      <c r="T365" s="231" t="s">
        <v>271</v>
      </c>
      <c r="U365" s="215">
        <v>3.0739999999999998</v>
      </c>
      <c r="V365" s="215">
        <f>ROUND(E365*U365,2)</f>
        <v>6.15</v>
      </c>
      <c r="W365" s="215"/>
      <c r="X365" s="206"/>
      <c r="Y365" s="206"/>
      <c r="Z365" s="206"/>
      <c r="AA365" s="206"/>
      <c r="AB365" s="206"/>
      <c r="AC365" s="206"/>
      <c r="AD365" s="206"/>
      <c r="AE365" s="206"/>
      <c r="AF365" s="206"/>
      <c r="AG365" s="206" t="s">
        <v>120</v>
      </c>
      <c r="AH365" s="206"/>
      <c r="AI365" s="206"/>
      <c r="AJ365" s="206"/>
      <c r="AK365" s="206"/>
      <c r="AL365" s="206"/>
      <c r="AM365" s="206"/>
      <c r="AN365" s="206"/>
      <c r="AO365" s="206"/>
      <c r="AP365" s="206"/>
      <c r="AQ365" s="206"/>
      <c r="AR365" s="206"/>
      <c r="AS365" s="206"/>
      <c r="AT365" s="206"/>
      <c r="AU365" s="206"/>
      <c r="AV365" s="206"/>
      <c r="AW365" s="206"/>
      <c r="AX365" s="206"/>
      <c r="AY365" s="206"/>
      <c r="AZ365" s="206"/>
      <c r="BA365" s="206"/>
      <c r="BB365" s="206"/>
      <c r="BC365" s="206"/>
      <c r="BD365" s="206"/>
      <c r="BE365" s="206"/>
      <c r="BF365" s="206"/>
      <c r="BG365" s="206"/>
      <c r="BH365" s="206"/>
    </row>
    <row r="366" spans="1:60" outlineLevel="1" x14ac:dyDescent="0.2">
      <c r="A366" s="213"/>
      <c r="B366" s="214"/>
      <c r="C366" s="250" t="s">
        <v>518</v>
      </c>
      <c r="D366" s="242"/>
      <c r="E366" s="242"/>
      <c r="F366" s="242"/>
      <c r="G366" s="242"/>
      <c r="H366" s="215"/>
      <c r="I366" s="215"/>
      <c r="J366" s="215"/>
      <c r="K366" s="215"/>
      <c r="L366" s="215"/>
      <c r="M366" s="215"/>
      <c r="N366" s="215"/>
      <c r="O366" s="215"/>
      <c r="P366" s="215"/>
      <c r="Q366" s="215"/>
      <c r="R366" s="215"/>
      <c r="S366" s="215"/>
      <c r="T366" s="215"/>
      <c r="U366" s="215"/>
      <c r="V366" s="215"/>
      <c r="W366" s="215"/>
      <c r="X366" s="206"/>
      <c r="Y366" s="206"/>
      <c r="Z366" s="206"/>
      <c r="AA366" s="206"/>
      <c r="AB366" s="206"/>
      <c r="AC366" s="206"/>
      <c r="AD366" s="206"/>
      <c r="AE366" s="206"/>
      <c r="AF366" s="206"/>
      <c r="AG366" s="206" t="s">
        <v>140</v>
      </c>
      <c r="AH366" s="206"/>
      <c r="AI366" s="206"/>
      <c r="AJ366" s="206"/>
      <c r="AK366" s="206"/>
      <c r="AL366" s="206"/>
      <c r="AM366" s="206"/>
      <c r="AN366" s="206"/>
      <c r="AO366" s="206"/>
      <c r="AP366" s="206"/>
      <c r="AQ366" s="206"/>
      <c r="AR366" s="206"/>
      <c r="AS366" s="206"/>
      <c r="AT366" s="206"/>
      <c r="AU366" s="206"/>
      <c r="AV366" s="206"/>
      <c r="AW366" s="206"/>
      <c r="AX366" s="206"/>
      <c r="AY366" s="206"/>
      <c r="AZ366" s="206"/>
      <c r="BA366" s="206"/>
      <c r="BB366" s="206"/>
      <c r="BC366" s="206"/>
      <c r="BD366" s="206"/>
      <c r="BE366" s="206"/>
      <c r="BF366" s="206"/>
      <c r="BG366" s="206"/>
      <c r="BH366" s="206"/>
    </row>
    <row r="367" spans="1:60" outlineLevel="1" x14ac:dyDescent="0.2">
      <c r="A367" s="225">
        <v>92</v>
      </c>
      <c r="B367" s="226" t="s">
        <v>523</v>
      </c>
      <c r="C367" s="245" t="s">
        <v>524</v>
      </c>
      <c r="D367" s="227" t="s">
        <v>269</v>
      </c>
      <c r="E367" s="228">
        <v>1</v>
      </c>
      <c r="F367" s="229"/>
      <c r="G367" s="230">
        <f>ROUND(E367*F367,2)</f>
        <v>0</v>
      </c>
      <c r="H367" s="229"/>
      <c r="I367" s="230">
        <f>ROUND(E367*H367,2)</f>
        <v>0</v>
      </c>
      <c r="J367" s="229"/>
      <c r="K367" s="230">
        <f>ROUND(E367*J367,2)</f>
        <v>0</v>
      </c>
      <c r="L367" s="230">
        <v>21</v>
      </c>
      <c r="M367" s="230">
        <f>G367*(1+L367/100)</f>
        <v>0</v>
      </c>
      <c r="N367" s="230">
        <v>4.5199999999999997E-3</v>
      </c>
      <c r="O367" s="230">
        <f>ROUND(E367*N367,2)</f>
        <v>0</v>
      </c>
      <c r="P367" s="230">
        <v>0</v>
      </c>
      <c r="Q367" s="230">
        <f>ROUND(E367*P367,2)</f>
        <v>0</v>
      </c>
      <c r="R367" s="230"/>
      <c r="S367" s="230" t="s">
        <v>270</v>
      </c>
      <c r="T367" s="231" t="s">
        <v>271</v>
      </c>
      <c r="U367" s="215">
        <v>3.0739999999999998</v>
      </c>
      <c r="V367" s="215">
        <f>ROUND(E367*U367,2)</f>
        <v>3.07</v>
      </c>
      <c r="W367" s="215"/>
      <c r="X367" s="206"/>
      <c r="Y367" s="206"/>
      <c r="Z367" s="206"/>
      <c r="AA367" s="206"/>
      <c r="AB367" s="206"/>
      <c r="AC367" s="206"/>
      <c r="AD367" s="206"/>
      <c r="AE367" s="206"/>
      <c r="AF367" s="206"/>
      <c r="AG367" s="206" t="s">
        <v>120</v>
      </c>
      <c r="AH367" s="206"/>
      <c r="AI367" s="206"/>
      <c r="AJ367" s="206"/>
      <c r="AK367" s="206"/>
      <c r="AL367" s="206"/>
      <c r="AM367" s="206"/>
      <c r="AN367" s="206"/>
      <c r="AO367" s="206"/>
      <c r="AP367" s="206"/>
      <c r="AQ367" s="206"/>
      <c r="AR367" s="206"/>
      <c r="AS367" s="206"/>
      <c r="AT367" s="206"/>
      <c r="AU367" s="206"/>
      <c r="AV367" s="206"/>
      <c r="AW367" s="206"/>
      <c r="AX367" s="206"/>
      <c r="AY367" s="206"/>
      <c r="AZ367" s="206"/>
      <c r="BA367" s="206"/>
      <c r="BB367" s="206"/>
      <c r="BC367" s="206"/>
      <c r="BD367" s="206"/>
      <c r="BE367" s="206"/>
      <c r="BF367" s="206"/>
      <c r="BG367" s="206"/>
      <c r="BH367" s="206"/>
    </row>
    <row r="368" spans="1:60" outlineLevel="1" x14ac:dyDescent="0.2">
      <c r="A368" s="213"/>
      <c r="B368" s="214"/>
      <c r="C368" s="250" t="s">
        <v>518</v>
      </c>
      <c r="D368" s="242"/>
      <c r="E368" s="242"/>
      <c r="F368" s="242"/>
      <c r="G368" s="242"/>
      <c r="H368" s="215"/>
      <c r="I368" s="215"/>
      <c r="J368" s="215"/>
      <c r="K368" s="215"/>
      <c r="L368" s="215"/>
      <c r="M368" s="215"/>
      <c r="N368" s="215"/>
      <c r="O368" s="215"/>
      <c r="P368" s="215"/>
      <c r="Q368" s="215"/>
      <c r="R368" s="215"/>
      <c r="S368" s="215"/>
      <c r="T368" s="215"/>
      <c r="U368" s="215"/>
      <c r="V368" s="215"/>
      <c r="W368" s="215"/>
      <c r="X368" s="206"/>
      <c r="Y368" s="206"/>
      <c r="Z368" s="206"/>
      <c r="AA368" s="206"/>
      <c r="AB368" s="206"/>
      <c r="AC368" s="206"/>
      <c r="AD368" s="206"/>
      <c r="AE368" s="206"/>
      <c r="AF368" s="206"/>
      <c r="AG368" s="206" t="s">
        <v>140</v>
      </c>
      <c r="AH368" s="206"/>
      <c r="AI368" s="206"/>
      <c r="AJ368" s="206"/>
      <c r="AK368" s="206"/>
      <c r="AL368" s="206"/>
      <c r="AM368" s="206"/>
      <c r="AN368" s="206"/>
      <c r="AO368" s="206"/>
      <c r="AP368" s="206"/>
      <c r="AQ368" s="206"/>
      <c r="AR368" s="206"/>
      <c r="AS368" s="206"/>
      <c r="AT368" s="206"/>
      <c r="AU368" s="206"/>
      <c r="AV368" s="206"/>
      <c r="AW368" s="206"/>
      <c r="AX368" s="206"/>
      <c r="AY368" s="206"/>
      <c r="AZ368" s="206"/>
      <c r="BA368" s="206"/>
      <c r="BB368" s="206"/>
      <c r="BC368" s="206"/>
      <c r="BD368" s="206"/>
      <c r="BE368" s="206"/>
      <c r="BF368" s="206"/>
      <c r="BG368" s="206"/>
      <c r="BH368" s="206"/>
    </row>
    <row r="369" spans="1:60" outlineLevel="1" x14ac:dyDescent="0.2">
      <c r="A369" s="225">
        <v>93</v>
      </c>
      <c r="B369" s="226" t="s">
        <v>525</v>
      </c>
      <c r="C369" s="245" t="s">
        <v>526</v>
      </c>
      <c r="D369" s="227" t="s">
        <v>269</v>
      </c>
      <c r="E369" s="228">
        <v>1</v>
      </c>
      <c r="F369" s="229"/>
      <c r="G369" s="230">
        <f>ROUND(E369*F369,2)</f>
        <v>0</v>
      </c>
      <c r="H369" s="229"/>
      <c r="I369" s="230">
        <f>ROUND(E369*H369,2)</f>
        <v>0</v>
      </c>
      <c r="J369" s="229"/>
      <c r="K369" s="230">
        <f>ROUND(E369*J369,2)</f>
        <v>0</v>
      </c>
      <c r="L369" s="230">
        <v>21</v>
      </c>
      <c r="M369" s="230">
        <f>G369*(1+L369/100)</f>
        <v>0</v>
      </c>
      <c r="N369" s="230">
        <v>4.5199999999999997E-3</v>
      </c>
      <c r="O369" s="230">
        <f>ROUND(E369*N369,2)</f>
        <v>0</v>
      </c>
      <c r="P369" s="230">
        <v>0</v>
      </c>
      <c r="Q369" s="230">
        <f>ROUND(E369*P369,2)</f>
        <v>0</v>
      </c>
      <c r="R369" s="230"/>
      <c r="S369" s="230" t="s">
        <v>270</v>
      </c>
      <c r="T369" s="231" t="s">
        <v>271</v>
      </c>
      <c r="U369" s="215">
        <v>3.0739999999999998</v>
      </c>
      <c r="V369" s="215">
        <f>ROUND(E369*U369,2)</f>
        <v>3.07</v>
      </c>
      <c r="W369" s="215"/>
      <c r="X369" s="206"/>
      <c r="Y369" s="206"/>
      <c r="Z369" s="206"/>
      <c r="AA369" s="206"/>
      <c r="AB369" s="206"/>
      <c r="AC369" s="206"/>
      <c r="AD369" s="206"/>
      <c r="AE369" s="206"/>
      <c r="AF369" s="206"/>
      <c r="AG369" s="206" t="s">
        <v>120</v>
      </c>
      <c r="AH369" s="206"/>
      <c r="AI369" s="206"/>
      <c r="AJ369" s="206"/>
      <c r="AK369" s="206"/>
      <c r="AL369" s="206"/>
      <c r="AM369" s="206"/>
      <c r="AN369" s="206"/>
      <c r="AO369" s="206"/>
      <c r="AP369" s="206"/>
      <c r="AQ369" s="206"/>
      <c r="AR369" s="206"/>
      <c r="AS369" s="206"/>
      <c r="AT369" s="206"/>
      <c r="AU369" s="206"/>
      <c r="AV369" s="206"/>
      <c r="AW369" s="206"/>
      <c r="AX369" s="206"/>
      <c r="AY369" s="206"/>
      <c r="AZ369" s="206"/>
      <c r="BA369" s="206"/>
      <c r="BB369" s="206"/>
      <c r="BC369" s="206"/>
      <c r="BD369" s="206"/>
      <c r="BE369" s="206"/>
      <c r="BF369" s="206"/>
      <c r="BG369" s="206"/>
      <c r="BH369" s="206"/>
    </row>
    <row r="370" spans="1:60" outlineLevel="1" x14ac:dyDescent="0.2">
      <c r="A370" s="213"/>
      <c r="B370" s="214"/>
      <c r="C370" s="250" t="s">
        <v>518</v>
      </c>
      <c r="D370" s="242"/>
      <c r="E370" s="242"/>
      <c r="F370" s="242"/>
      <c r="G370" s="242"/>
      <c r="H370" s="215"/>
      <c r="I370" s="215"/>
      <c r="J370" s="215"/>
      <c r="K370" s="215"/>
      <c r="L370" s="215"/>
      <c r="M370" s="215"/>
      <c r="N370" s="215"/>
      <c r="O370" s="215"/>
      <c r="P370" s="215"/>
      <c r="Q370" s="215"/>
      <c r="R370" s="215"/>
      <c r="S370" s="215"/>
      <c r="T370" s="215"/>
      <c r="U370" s="215"/>
      <c r="V370" s="215"/>
      <c r="W370" s="215"/>
      <c r="X370" s="206"/>
      <c r="Y370" s="206"/>
      <c r="Z370" s="206"/>
      <c r="AA370" s="206"/>
      <c r="AB370" s="206"/>
      <c r="AC370" s="206"/>
      <c r="AD370" s="206"/>
      <c r="AE370" s="206"/>
      <c r="AF370" s="206"/>
      <c r="AG370" s="206" t="s">
        <v>140</v>
      </c>
      <c r="AH370" s="206"/>
      <c r="AI370" s="206"/>
      <c r="AJ370" s="206"/>
      <c r="AK370" s="206"/>
      <c r="AL370" s="206"/>
      <c r="AM370" s="206"/>
      <c r="AN370" s="206"/>
      <c r="AO370" s="206"/>
      <c r="AP370" s="206"/>
      <c r="AQ370" s="206"/>
      <c r="AR370" s="206"/>
      <c r="AS370" s="206"/>
      <c r="AT370" s="206"/>
      <c r="AU370" s="206"/>
      <c r="AV370" s="206"/>
      <c r="AW370" s="206"/>
      <c r="AX370" s="206"/>
      <c r="AY370" s="206"/>
      <c r="AZ370" s="206"/>
      <c r="BA370" s="206"/>
      <c r="BB370" s="206"/>
      <c r="BC370" s="206"/>
      <c r="BD370" s="206"/>
      <c r="BE370" s="206"/>
      <c r="BF370" s="206"/>
      <c r="BG370" s="206"/>
      <c r="BH370" s="206"/>
    </row>
    <row r="371" spans="1:60" outlineLevel="1" x14ac:dyDescent="0.2">
      <c r="A371" s="225">
        <v>94</v>
      </c>
      <c r="B371" s="226" t="s">
        <v>527</v>
      </c>
      <c r="C371" s="245" t="s">
        <v>528</v>
      </c>
      <c r="D371" s="227" t="s">
        <v>269</v>
      </c>
      <c r="E371" s="228">
        <v>1</v>
      </c>
      <c r="F371" s="229"/>
      <c r="G371" s="230">
        <f>ROUND(E371*F371,2)</f>
        <v>0</v>
      </c>
      <c r="H371" s="229"/>
      <c r="I371" s="230">
        <f>ROUND(E371*H371,2)</f>
        <v>0</v>
      </c>
      <c r="J371" s="229"/>
      <c r="K371" s="230">
        <f>ROUND(E371*J371,2)</f>
        <v>0</v>
      </c>
      <c r="L371" s="230">
        <v>21</v>
      </c>
      <c r="M371" s="230">
        <f>G371*(1+L371/100)</f>
        <v>0</v>
      </c>
      <c r="N371" s="230">
        <v>4.5199999999999997E-3</v>
      </c>
      <c r="O371" s="230">
        <f>ROUND(E371*N371,2)</f>
        <v>0</v>
      </c>
      <c r="P371" s="230">
        <v>0</v>
      </c>
      <c r="Q371" s="230">
        <f>ROUND(E371*P371,2)</f>
        <v>0</v>
      </c>
      <c r="R371" s="230"/>
      <c r="S371" s="230" t="s">
        <v>270</v>
      </c>
      <c r="T371" s="231" t="s">
        <v>271</v>
      </c>
      <c r="U371" s="215">
        <v>3.0739999999999998</v>
      </c>
      <c r="V371" s="215">
        <f>ROUND(E371*U371,2)</f>
        <v>3.07</v>
      </c>
      <c r="W371" s="215"/>
      <c r="X371" s="206"/>
      <c r="Y371" s="206"/>
      <c r="Z371" s="206"/>
      <c r="AA371" s="206"/>
      <c r="AB371" s="206"/>
      <c r="AC371" s="206"/>
      <c r="AD371" s="206"/>
      <c r="AE371" s="206"/>
      <c r="AF371" s="206"/>
      <c r="AG371" s="206" t="s">
        <v>120</v>
      </c>
      <c r="AH371" s="206"/>
      <c r="AI371" s="206"/>
      <c r="AJ371" s="206"/>
      <c r="AK371" s="206"/>
      <c r="AL371" s="206"/>
      <c r="AM371" s="206"/>
      <c r="AN371" s="206"/>
      <c r="AO371" s="206"/>
      <c r="AP371" s="206"/>
      <c r="AQ371" s="206"/>
      <c r="AR371" s="206"/>
      <c r="AS371" s="206"/>
      <c r="AT371" s="206"/>
      <c r="AU371" s="206"/>
      <c r="AV371" s="206"/>
      <c r="AW371" s="206"/>
      <c r="AX371" s="206"/>
      <c r="AY371" s="206"/>
      <c r="AZ371" s="206"/>
      <c r="BA371" s="206"/>
      <c r="BB371" s="206"/>
      <c r="BC371" s="206"/>
      <c r="BD371" s="206"/>
      <c r="BE371" s="206"/>
      <c r="BF371" s="206"/>
      <c r="BG371" s="206"/>
      <c r="BH371" s="206"/>
    </row>
    <row r="372" spans="1:60" outlineLevel="1" x14ac:dyDescent="0.2">
      <c r="A372" s="213"/>
      <c r="B372" s="214"/>
      <c r="C372" s="250" t="s">
        <v>518</v>
      </c>
      <c r="D372" s="242"/>
      <c r="E372" s="242"/>
      <c r="F372" s="242"/>
      <c r="G372" s="242"/>
      <c r="H372" s="215"/>
      <c r="I372" s="215"/>
      <c r="J372" s="215"/>
      <c r="K372" s="215"/>
      <c r="L372" s="215"/>
      <c r="M372" s="215"/>
      <c r="N372" s="215"/>
      <c r="O372" s="215"/>
      <c r="P372" s="215"/>
      <c r="Q372" s="215"/>
      <c r="R372" s="215"/>
      <c r="S372" s="215"/>
      <c r="T372" s="215"/>
      <c r="U372" s="215"/>
      <c r="V372" s="215"/>
      <c r="W372" s="215"/>
      <c r="X372" s="206"/>
      <c r="Y372" s="206"/>
      <c r="Z372" s="206"/>
      <c r="AA372" s="206"/>
      <c r="AB372" s="206"/>
      <c r="AC372" s="206"/>
      <c r="AD372" s="206"/>
      <c r="AE372" s="206"/>
      <c r="AF372" s="206"/>
      <c r="AG372" s="206" t="s">
        <v>140</v>
      </c>
      <c r="AH372" s="206"/>
      <c r="AI372" s="206"/>
      <c r="AJ372" s="206"/>
      <c r="AK372" s="206"/>
      <c r="AL372" s="206"/>
      <c r="AM372" s="206"/>
      <c r="AN372" s="206"/>
      <c r="AO372" s="206"/>
      <c r="AP372" s="206"/>
      <c r="AQ372" s="206"/>
      <c r="AR372" s="206"/>
      <c r="AS372" s="206"/>
      <c r="AT372" s="206"/>
      <c r="AU372" s="206"/>
      <c r="AV372" s="206"/>
      <c r="AW372" s="206"/>
      <c r="AX372" s="206"/>
      <c r="AY372" s="206"/>
      <c r="AZ372" s="206"/>
      <c r="BA372" s="206"/>
      <c r="BB372" s="206"/>
      <c r="BC372" s="206"/>
      <c r="BD372" s="206"/>
      <c r="BE372" s="206"/>
      <c r="BF372" s="206"/>
      <c r="BG372" s="206"/>
      <c r="BH372" s="206"/>
    </row>
    <row r="373" spans="1:60" outlineLevel="1" x14ac:dyDescent="0.2">
      <c r="A373" s="225">
        <v>95</v>
      </c>
      <c r="B373" s="226" t="s">
        <v>529</v>
      </c>
      <c r="C373" s="245" t="s">
        <v>530</v>
      </c>
      <c r="D373" s="227" t="s">
        <v>353</v>
      </c>
      <c r="E373" s="228">
        <v>64.473500000000001</v>
      </c>
      <c r="F373" s="229"/>
      <c r="G373" s="230">
        <f>ROUND(E373*F373,2)</f>
        <v>0</v>
      </c>
      <c r="H373" s="229"/>
      <c r="I373" s="230">
        <f>ROUND(E373*H373,2)</f>
        <v>0</v>
      </c>
      <c r="J373" s="229"/>
      <c r="K373" s="230">
        <f>ROUND(E373*J373,2)</f>
        <v>0</v>
      </c>
      <c r="L373" s="230">
        <v>21</v>
      </c>
      <c r="M373" s="230">
        <f>G373*(1+L373/100)</f>
        <v>0</v>
      </c>
      <c r="N373" s="230">
        <v>5.5730000000000002E-2</v>
      </c>
      <c r="O373" s="230">
        <f>ROUND(E373*N373,2)</f>
        <v>3.59</v>
      </c>
      <c r="P373" s="230">
        <v>0</v>
      </c>
      <c r="Q373" s="230">
        <f>ROUND(E373*P373,2)</f>
        <v>0</v>
      </c>
      <c r="R373" s="230"/>
      <c r="S373" s="230" t="s">
        <v>270</v>
      </c>
      <c r="T373" s="231" t="s">
        <v>271</v>
      </c>
      <c r="U373" s="215">
        <v>0.1</v>
      </c>
      <c r="V373" s="215">
        <f>ROUND(E373*U373,2)</f>
        <v>6.45</v>
      </c>
      <c r="W373" s="215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 t="s">
        <v>120</v>
      </c>
      <c r="AH373" s="206"/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206"/>
      <c r="AS373" s="206"/>
      <c r="AT373" s="206"/>
      <c r="AU373" s="206"/>
      <c r="AV373" s="206"/>
      <c r="AW373" s="206"/>
      <c r="AX373" s="206"/>
      <c r="AY373" s="206"/>
      <c r="AZ373" s="206"/>
      <c r="BA373" s="206"/>
      <c r="BB373" s="206"/>
      <c r="BC373" s="206"/>
      <c r="BD373" s="206"/>
      <c r="BE373" s="206"/>
      <c r="BF373" s="206"/>
      <c r="BG373" s="206"/>
      <c r="BH373" s="206"/>
    </row>
    <row r="374" spans="1:60" outlineLevel="1" x14ac:dyDescent="0.2">
      <c r="A374" s="213"/>
      <c r="B374" s="214"/>
      <c r="C374" s="250" t="s">
        <v>531</v>
      </c>
      <c r="D374" s="242"/>
      <c r="E374" s="242"/>
      <c r="F374" s="242"/>
      <c r="G374" s="242"/>
      <c r="H374" s="215"/>
      <c r="I374" s="215"/>
      <c r="J374" s="215"/>
      <c r="K374" s="215"/>
      <c r="L374" s="215"/>
      <c r="M374" s="215"/>
      <c r="N374" s="215"/>
      <c r="O374" s="215"/>
      <c r="P374" s="215"/>
      <c r="Q374" s="215"/>
      <c r="R374" s="215"/>
      <c r="S374" s="215"/>
      <c r="T374" s="215"/>
      <c r="U374" s="215"/>
      <c r="V374" s="215"/>
      <c r="W374" s="215"/>
      <c r="X374" s="206"/>
      <c r="Y374" s="206"/>
      <c r="Z374" s="206"/>
      <c r="AA374" s="206"/>
      <c r="AB374" s="206"/>
      <c r="AC374" s="206"/>
      <c r="AD374" s="206"/>
      <c r="AE374" s="206"/>
      <c r="AF374" s="206"/>
      <c r="AG374" s="206" t="s">
        <v>140</v>
      </c>
      <c r="AH374" s="206"/>
      <c r="AI374" s="206"/>
      <c r="AJ374" s="206"/>
      <c r="AK374" s="206"/>
      <c r="AL374" s="206"/>
      <c r="AM374" s="206"/>
      <c r="AN374" s="206"/>
      <c r="AO374" s="206"/>
      <c r="AP374" s="206"/>
      <c r="AQ374" s="206"/>
      <c r="AR374" s="206"/>
      <c r="AS374" s="206"/>
      <c r="AT374" s="206"/>
      <c r="AU374" s="206"/>
      <c r="AV374" s="206"/>
      <c r="AW374" s="206"/>
      <c r="AX374" s="206"/>
      <c r="AY374" s="206"/>
      <c r="AZ374" s="206"/>
      <c r="BA374" s="206"/>
      <c r="BB374" s="206"/>
      <c r="BC374" s="206"/>
      <c r="BD374" s="206"/>
      <c r="BE374" s="206"/>
      <c r="BF374" s="206"/>
      <c r="BG374" s="206"/>
      <c r="BH374" s="206"/>
    </row>
    <row r="375" spans="1:60" outlineLevel="1" x14ac:dyDescent="0.2">
      <c r="A375" s="213"/>
      <c r="B375" s="214"/>
      <c r="C375" s="247" t="s">
        <v>532</v>
      </c>
      <c r="D375" s="216"/>
      <c r="E375" s="217">
        <v>64.473500000000001</v>
      </c>
      <c r="F375" s="215"/>
      <c r="G375" s="215"/>
      <c r="H375" s="215"/>
      <c r="I375" s="215"/>
      <c r="J375" s="215"/>
      <c r="K375" s="215"/>
      <c r="L375" s="215"/>
      <c r="M375" s="215"/>
      <c r="N375" s="215"/>
      <c r="O375" s="215"/>
      <c r="P375" s="215"/>
      <c r="Q375" s="215"/>
      <c r="R375" s="215"/>
      <c r="S375" s="215"/>
      <c r="T375" s="215"/>
      <c r="U375" s="215"/>
      <c r="V375" s="215"/>
      <c r="W375" s="215"/>
      <c r="X375" s="206"/>
      <c r="Y375" s="206"/>
      <c r="Z375" s="206"/>
      <c r="AA375" s="206"/>
      <c r="AB375" s="206"/>
      <c r="AC375" s="206"/>
      <c r="AD375" s="206"/>
      <c r="AE375" s="206"/>
      <c r="AF375" s="206"/>
      <c r="AG375" s="206" t="s">
        <v>127</v>
      </c>
      <c r="AH375" s="206">
        <v>5</v>
      </c>
      <c r="AI375" s="206"/>
      <c r="AJ375" s="206"/>
      <c r="AK375" s="206"/>
      <c r="AL375" s="206"/>
      <c r="AM375" s="206"/>
      <c r="AN375" s="206"/>
      <c r="AO375" s="206"/>
      <c r="AP375" s="206"/>
      <c r="AQ375" s="206"/>
      <c r="AR375" s="206"/>
      <c r="AS375" s="206"/>
      <c r="AT375" s="206"/>
      <c r="AU375" s="206"/>
      <c r="AV375" s="206"/>
      <c r="AW375" s="206"/>
      <c r="AX375" s="206"/>
      <c r="AY375" s="206"/>
      <c r="AZ375" s="206"/>
      <c r="BA375" s="206"/>
      <c r="BB375" s="206"/>
      <c r="BC375" s="206"/>
      <c r="BD375" s="206"/>
      <c r="BE375" s="206"/>
      <c r="BF375" s="206"/>
      <c r="BG375" s="206"/>
      <c r="BH375" s="206"/>
    </row>
    <row r="376" spans="1:60" outlineLevel="1" x14ac:dyDescent="0.2">
      <c r="A376" s="225">
        <v>96</v>
      </c>
      <c r="B376" s="226" t="s">
        <v>533</v>
      </c>
      <c r="C376" s="245" t="s">
        <v>534</v>
      </c>
      <c r="D376" s="227" t="s">
        <v>505</v>
      </c>
      <c r="E376" s="228">
        <v>557.29999999999995</v>
      </c>
      <c r="F376" s="229"/>
      <c r="G376" s="230">
        <f>ROUND(E376*F376,2)</f>
        <v>0</v>
      </c>
      <c r="H376" s="229"/>
      <c r="I376" s="230">
        <f>ROUND(E376*H376,2)</f>
        <v>0</v>
      </c>
      <c r="J376" s="229"/>
      <c r="K376" s="230">
        <f>ROUND(E376*J376,2)</f>
        <v>0</v>
      </c>
      <c r="L376" s="230">
        <v>21</v>
      </c>
      <c r="M376" s="230">
        <f>G376*(1+L376/100)</f>
        <v>0</v>
      </c>
      <c r="N376" s="230">
        <v>5.5730000000000002E-2</v>
      </c>
      <c r="O376" s="230">
        <f>ROUND(E376*N376,2)</f>
        <v>31.06</v>
      </c>
      <c r="P376" s="230">
        <v>0</v>
      </c>
      <c r="Q376" s="230">
        <f>ROUND(E376*P376,2)</f>
        <v>0</v>
      </c>
      <c r="R376" s="230"/>
      <c r="S376" s="230" t="s">
        <v>270</v>
      </c>
      <c r="T376" s="231" t="s">
        <v>271</v>
      </c>
      <c r="U376" s="215">
        <v>0.1</v>
      </c>
      <c r="V376" s="215">
        <f>ROUND(E376*U376,2)</f>
        <v>55.73</v>
      </c>
      <c r="W376" s="215"/>
      <c r="X376" s="206"/>
      <c r="Y376" s="206"/>
      <c r="Z376" s="206"/>
      <c r="AA376" s="206"/>
      <c r="AB376" s="206"/>
      <c r="AC376" s="206"/>
      <c r="AD376" s="206"/>
      <c r="AE376" s="206"/>
      <c r="AF376" s="206"/>
      <c r="AG376" s="206" t="s">
        <v>120</v>
      </c>
      <c r="AH376" s="206"/>
      <c r="AI376" s="206"/>
      <c r="AJ376" s="206"/>
      <c r="AK376" s="206"/>
      <c r="AL376" s="206"/>
      <c r="AM376" s="206"/>
      <c r="AN376" s="206"/>
      <c r="AO376" s="206"/>
      <c r="AP376" s="206"/>
      <c r="AQ376" s="206"/>
      <c r="AR376" s="206"/>
      <c r="AS376" s="206"/>
      <c r="AT376" s="206"/>
      <c r="AU376" s="206"/>
      <c r="AV376" s="206"/>
      <c r="AW376" s="206"/>
      <c r="AX376" s="206"/>
      <c r="AY376" s="206"/>
      <c r="AZ376" s="206"/>
      <c r="BA376" s="206"/>
      <c r="BB376" s="206"/>
      <c r="BC376" s="206"/>
      <c r="BD376" s="206"/>
      <c r="BE376" s="206"/>
      <c r="BF376" s="206"/>
      <c r="BG376" s="206"/>
      <c r="BH376" s="206"/>
    </row>
    <row r="377" spans="1:60" outlineLevel="1" x14ac:dyDescent="0.2">
      <c r="A377" s="213"/>
      <c r="B377" s="214"/>
      <c r="C377" s="250" t="s">
        <v>531</v>
      </c>
      <c r="D377" s="242"/>
      <c r="E377" s="242"/>
      <c r="F377" s="242"/>
      <c r="G377" s="242"/>
      <c r="H377" s="215"/>
      <c r="I377" s="215"/>
      <c r="J377" s="215"/>
      <c r="K377" s="215"/>
      <c r="L377" s="215"/>
      <c r="M377" s="215"/>
      <c r="N377" s="215"/>
      <c r="O377" s="215"/>
      <c r="P377" s="215"/>
      <c r="Q377" s="215"/>
      <c r="R377" s="215"/>
      <c r="S377" s="215"/>
      <c r="T377" s="215"/>
      <c r="U377" s="215"/>
      <c r="V377" s="215"/>
      <c r="W377" s="215"/>
      <c r="X377" s="206"/>
      <c r="Y377" s="206"/>
      <c r="Z377" s="206"/>
      <c r="AA377" s="206"/>
      <c r="AB377" s="206"/>
      <c r="AC377" s="206"/>
      <c r="AD377" s="206"/>
      <c r="AE377" s="206"/>
      <c r="AF377" s="206"/>
      <c r="AG377" s="206" t="s">
        <v>140</v>
      </c>
      <c r="AH377" s="206"/>
      <c r="AI377" s="206"/>
      <c r="AJ377" s="206"/>
      <c r="AK377" s="206"/>
      <c r="AL377" s="206"/>
      <c r="AM377" s="206"/>
      <c r="AN377" s="206"/>
      <c r="AO377" s="206"/>
      <c r="AP377" s="206"/>
      <c r="AQ377" s="206"/>
      <c r="AR377" s="206"/>
      <c r="AS377" s="206"/>
      <c r="AT377" s="206"/>
      <c r="AU377" s="206"/>
      <c r="AV377" s="206"/>
      <c r="AW377" s="206"/>
      <c r="AX377" s="206"/>
      <c r="AY377" s="206"/>
      <c r="AZ377" s="206"/>
      <c r="BA377" s="206"/>
      <c r="BB377" s="206"/>
      <c r="BC377" s="206"/>
      <c r="BD377" s="206"/>
      <c r="BE377" s="206"/>
      <c r="BF377" s="206"/>
      <c r="BG377" s="206"/>
      <c r="BH377" s="206"/>
    </row>
    <row r="378" spans="1:60" outlineLevel="1" x14ac:dyDescent="0.2">
      <c r="A378" s="213"/>
      <c r="B378" s="214"/>
      <c r="C378" s="247" t="s">
        <v>535</v>
      </c>
      <c r="D378" s="216"/>
      <c r="E378" s="217">
        <v>478.5</v>
      </c>
      <c r="F378" s="215"/>
      <c r="G378" s="215"/>
      <c r="H378" s="215"/>
      <c r="I378" s="215"/>
      <c r="J378" s="215"/>
      <c r="K378" s="215"/>
      <c r="L378" s="215"/>
      <c r="M378" s="215"/>
      <c r="N378" s="215"/>
      <c r="O378" s="215"/>
      <c r="P378" s="215"/>
      <c r="Q378" s="215"/>
      <c r="R378" s="215"/>
      <c r="S378" s="215"/>
      <c r="T378" s="215"/>
      <c r="U378" s="215"/>
      <c r="V378" s="215"/>
      <c r="W378" s="215"/>
      <c r="X378" s="206"/>
      <c r="Y378" s="206"/>
      <c r="Z378" s="206"/>
      <c r="AA378" s="206"/>
      <c r="AB378" s="206"/>
      <c r="AC378" s="206"/>
      <c r="AD378" s="206"/>
      <c r="AE378" s="206"/>
      <c r="AF378" s="206"/>
      <c r="AG378" s="206" t="s">
        <v>127</v>
      </c>
      <c r="AH378" s="206">
        <v>5</v>
      </c>
      <c r="AI378" s="206"/>
      <c r="AJ378" s="206"/>
      <c r="AK378" s="206"/>
      <c r="AL378" s="206"/>
      <c r="AM378" s="206"/>
      <c r="AN378" s="206"/>
      <c r="AO378" s="206"/>
      <c r="AP378" s="206"/>
      <c r="AQ378" s="206"/>
      <c r="AR378" s="206"/>
      <c r="AS378" s="206"/>
      <c r="AT378" s="206"/>
      <c r="AU378" s="206"/>
      <c r="AV378" s="206"/>
      <c r="AW378" s="206"/>
      <c r="AX378" s="206"/>
      <c r="AY378" s="206"/>
      <c r="AZ378" s="206"/>
      <c r="BA378" s="206"/>
      <c r="BB378" s="206"/>
      <c r="BC378" s="206"/>
      <c r="BD378" s="206"/>
      <c r="BE378" s="206"/>
      <c r="BF378" s="206"/>
      <c r="BG378" s="206"/>
      <c r="BH378" s="206"/>
    </row>
    <row r="379" spans="1:60" outlineLevel="1" x14ac:dyDescent="0.2">
      <c r="A379" s="213"/>
      <c r="B379" s="214"/>
      <c r="C379" s="247" t="s">
        <v>536</v>
      </c>
      <c r="D379" s="216"/>
      <c r="E379" s="217">
        <v>78.8</v>
      </c>
      <c r="F379" s="215"/>
      <c r="G379" s="215"/>
      <c r="H379" s="215"/>
      <c r="I379" s="215"/>
      <c r="J379" s="215"/>
      <c r="K379" s="215"/>
      <c r="L379" s="215"/>
      <c r="M379" s="215"/>
      <c r="N379" s="215"/>
      <c r="O379" s="215"/>
      <c r="P379" s="215"/>
      <c r="Q379" s="215"/>
      <c r="R379" s="215"/>
      <c r="S379" s="215"/>
      <c r="T379" s="215"/>
      <c r="U379" s="215"/>
      <c r="V379" s="215"/>
      <c r="W379" s="215"/>
      <c r="X379" s="206"/>
      <c r="Y379" s="206"/>
      <c r="Z379" s="206"/>
      <c r="AA379" s="206"/>
      <c r="AB379" s="206"/>
      <c r="AC379" s="206"/>
      <c r="AD379" s="206"/>
      <c r="AE379" s="206"/>
      <c r="AF379" s="206"/>
      <c r="AG379" s="206" t="s">
        <v>127</v>
      </c>
      <c r="AH379" s="206">
        <v>0</v>
      </c>
      <c r="AI379" s="206"/>
      <c r="AJ379" s="206"/>
      <c r="AK379" s="206"/>
      <c r="AL379" s="206"/>
      <c r="AM379" s="206"/>
      <c r="AN379" s="206"/>
      <c r="AO379" s="206"/>
      <c r="AP379" s="206"/>
      <c r="AQ379" s="206"/>
      <c r="AR379" s="206"/>
      <c r="AS379" s="206"/>
      <c r="AT379" s="206"/>
      <c r="AU379" s="206"/>
      <c r="AV379" s="206"/>
      <c r="AW379" s="206"/>
      <c r="AX379" s="206"/>
      <c r="AY379" s="206"/>
      <c r="AZ379" s="206"/>
      <c r="BA379" s="206"/>
      <c r="BB379" s="206"/>
      <c r="BC379" s="206"/>
      <c r="BD379" s="206"/>
      <c r="BE379" s="206"/>
      <c r="BF379" s="206"/>
      <c r="BG379" s="206"/>
      <c r="BH379" s="206"/>
    </row>
    <row r="380" spans="1:60" outlineLevel="1" x14ac:dyDescent="0.2">
      <c r="A380" s="225">
        <v>97</v>
      </c>
      <c r="B380" s="226" t="s">
        <v>537</v>
      </c>
      <c r="C380" s="245" t="s">
        <v>538</v>
      </c>
      <c r="D380" s="227" t="s">
        <v>152</v>
      </c>
      <c r="E380" s="228">
        <v>34.761240000000001</v>
      </c>
      <c r="F380" s="229"/>
      <c r="G380" s="230">
        <f>ROUND(E380*F380,2)</f>
        <v>0</v>
      </c>
      <c r="H380" s="229"/>
      <c r="I380" s="230">
        <f>ROUND(E380*H380,2)</f>
        <v>0</v>
      </c>
      <c r="J380" s="229"/>
      <c r="K380" s="230">
        <f>ROUND(E380*J380,2)</f>
        <v>0</v>
      </c>
      <c r="L380" s="230">
        <v>21</v>
      </c>
      <c r="M380" s="230">
        <f>G380*(1+L380/100)</f>
        <v>0</v>
      </c>
      <c r="N380" s="230">
        <v>0</v>
      </c>
      <c r="O380" s="230">
        <f>ROUND(E380*N380,2)</f>
        <v>0</v>
      </c>
      <c r="P380" s="230">
        <v>0</v>
      </c>
      <c r="Q380" s="230">
        <f>ROUND(E380*P380,2)</f>
        <v>0</v>
      </c>
      <c r="R380" s="230" t="s">
        <v>486</v>
      </c>
      <c r="S380" s="230" t="s">
        <v>119</v>
      </c>
      <c r="T380" s="231" t="s">
        <v>119</v>
      </c>
      <c r="U380" s="215">
        <v>3.327</v>
      </c>
      <c r="V380" s="215">
        <f>ROUND(E380*U380,2)</f>
        <v>115.65</v>
      </c>
      <c r="W380" s="215"/>
      <c r="X380" s="206"/>
      <c r="Y380" s="206"/>
      <c r="Z380" s="206"/>
      <c r="AA380" s="206"/>
      <c r="AB380" s="206"/>
      <c r="AC380" s="206"/>
      <c r="AD380" s="206"/>
      <c r="AE380" s="206"/>
      <c r="AF380" s="206"/>
      <c r="AG380" s="206" t="s">
        <v>153</v>
      </c>
      <c r="AH380" s="206"/>
      <c r="AI380" s="206"/>
      <c r="AJ380" s="206"/>
      <c r="AK380" s="206"/>
      <c r="AL380" s="206"/>
      <c r="AM380" s="206"/>
      <c r="AN380" s="206"/>
      <c r="AO380" s="206"/>
      <c r="AP380" s="206"/>
      <c r="AQ380" s="206"/>
      <c r="AR380" s="206"/>
      <c r="AS380" s="206"/>
      <c r="AT380" s="206"/>
      <c r="AU380" s="206"/>
      <c r="AV380" s="206"/>
      <c r="AW380" s="206"/>
      <c r="AX380" s="206"/>
      <c r="AY380" s="206"/>
      <c r="AZ380" s="206"/>
      <c r="BA380" s="206"/>
      <c r="BB380" s="206"/>
      <c r="BC380" s="206"/>
      <c r="BD380" s="206"/>
      <c r="BE380" s="206"/>
      <c r="BF380" s="206"/>
      <c r="BG380" s="206"/>
      <c r="BH380" s="206"/>
    </row>
    <row r="381" spans="1:60" outlineLevel="1" x14ac:dyDescent="0.2">
      <c r="A381" s="213"/>
      <c r="B381" s="214"/>
      <c r="C381" s="246" t="s">
        <v>481</v>
      </c>
      <c r="D381" s="232"/>
      <c r="E381" s="232"/>
      <c r="F381" s="232"/>
      <c r="G381" s="232"/>
      <c r="H381" s="215"/>
      <c r="I381" s="215"/>
      <c r="J381" s="215"/>
      <c r="K381" s="215"/>
      <c r="L381" s="215"/>
      <c r="M381" s="215"/>
      <c r="N381" s="215"/>
      <c r="O381" s="215"/>
      <c r="P381" s="215"/>
      <c r="Q381" s="215"/>
      <c r="R381" s="215"/>
      <c r="S381" s="215"/>
      <c r="T381" s="215"/>
      <c r="U381" s="215"/>
      <c r="V381" s="215"/>
      <c r="W381" s="215"/>
      <c r="X381" s="206"/>
      <c r="Y381" s="206"/>
      <c r="Z381" s="206"/>
      <c r="AA381" s="206"/>
      <c r="AB381" s="206"/>
      <c r="AC381" s="206"/>
      <c r="AD381" s="206"/>
      <c r="AE381" s="206"/>
      <c r="AF381" s="206"/>
      <c r="AG381" s="206" t="s">
        <v>122</v>
      </c>
      <c r="AH381" s="206"/>
      <c r="AI381" s="206"/>
      <c r="AJ381" s="206"/>
      <c r="AK381" s="206"/>
      <c r="AL381" s="206"/>
      <c r="AM381" s="206"/>
      <c r="AN381" s="206"/>
      <c r="AO381" s="206"/>
      <c r="AP381" s="206"/>
      <c r="AQ381" s="206"/>
      <c r="AR381" s="206"/>
      <c r="AS381" s="206"/>
      <c r="AT381" s="206"/>
      <c r="AU381" s="206"/>
      <c r="AV381" s="206"/>
      <c r="AW381" s="206"/>
      <c r="AX381" s="206"/>
      <c r="AY381" s="206"/>
      <c r="AZ381" s="206"/>
      <c r="BA381" s="206"/>
      <c r="BB381" s="206"/>
      <c r="BC381" s="206"/>
      <c r="BD381" s="206"/>
      <c r="BE381" s="206"/>
      <c r="BF381" s="206"/>
      <c r="BG381" s="206"/>
      <c r="BH381" s="206"/>
    </row>
    <row r="382" spans="1:60" ht="33.75" outlineLevel="1" x14ac:dyDescent="0.2">
      <c r="A382" s="225">
        <v>98</v>
      </c>
      <c r="B382" s="226" t="s">
        <v>539</v>
      </c>
      <c r="C382" s="245" t="s">
        <v>540</v>
      </c>
      <c r="D382" s="227" t="s">
        <v>152</v>
      </c>
      <c r="E382" s="228">
        <v>34.761240000000001</v>
      </c>
      <c r="F382" s="229"/>
      <c r="G382" s="230">
        <f>ROUND(E382*F382,2)</f>
        <v>0</v>
      </c>
      <c r="H382" s="229"/>
      <c r="I382" s="230">
        <f>ROUND(E382*H382,2)</f>
        <v>0</v>
      </c>
      <c r="J382" s="229"/>
      <c r="K382" s="230">
        <f>ROUND(E382*J382,2)</f>
        <v>0</v>
      </c>
      <c r="L382" s="230">
        <v>21</v>
      </c>
      <c r="M382" s="230">
        <f>G382*(1+L382/100)</f>
        <v>0</v>
      </c>
      <c r="N382" s="230">
        <v>0</v>
      </c>
      <c r="O382" s="230">
        <f>ROUND(E382*N382,2)</f>
        <v>0</v>
      </c>
      <c r="P382" s="230">
        <v>0</v>
      </c>
      <c r="Q382" s="230">
        <f>ROUND(E382*P382,2)</f>
        <v>0</v>
      </c>
      <c r="R382" s="230" t="s">
        <v>486</v>
      </c>
      <c r="S382" s="230" t="s">
        <v>119</v>
      </c>
      <c r="T382" s="231" t="s">
        <v>119</v>
      </c>
      <c r="U382" s="215">
        <v>0.95</v>
      </c>
      <c r="V382" s="215">
        <f>ROUND(E382*U382,2)</f>
        <v>33.020000000000003</v>
      </c>
      <c r="W382" s="215"/>
      <c r="X382" s="206"/>
      <c r="Y382" s="206"/>
      <c r="Z382" s="206"/>
      <c r="AA382" s="206"/>
      <c r="AB382" s="206"/>
      <c r="AC382" s="206"/>
      <c r="AD382" s="206"/>
      <c r="AE382" s="206"/>
      <c r="AF382" s="206"/>
      <c r="AG382" s="206" t="s">
        <v>153</v>
      </c>
      <c r="AH382" s="206"/>
      <c r="AI382" s="206"/>
      <c r="AJ382" s="206"/>
      <c r="AK382" s="206"/>
      <c r="AL382" s="206"/>
      <c r="AM382" s="206"/>
      <c r="AN382" s="206"/>
      <c r="AO382" s="206"/>
      <c r="AP382" s="206"/>
      <c r="AQ382" s="206"/>
      <c r="AR382" s="206"/>
      <c r="AS382" s="206"/>
      <c r="AT382" s="206"/>
      <c r="AU382" s="206"/>
      <c r="AV382" s="206"/>
      <c r="AW382" s="206"/>
      <c r="AX382" s="206"/>
      <c r="AY382" s="206"/>
      <c r="AZ382" s="206"/>
      <c r="BA382" s="206"/>
      <c r="BB382" s="206"/>
      <c r="BC382" s="206"/>
      <c r="BD382" s="206"/>
      <c r="BE382" s="206"/>
      <c r="BF382" s="206"/>
      <c r="BG382" s="206"/>
      <c r="BH382" s="206"/>
    </row>
    <row r="383" spans="1:60" outlineLevel="1" x14ac:dyDescent="0.2">
      <c r="A383" s="213"/>
      <c r="B383" s="214"/>
      <c r="C383" s="246" t="s">
        <v>481</v>
      </c>
      <c r="D383" s="232"/>
      <c r="E383" s="232"/>
      <c r="F383" s="232"/>
      <c r="G383" s="232"/>
      <c r="H383" s="215"/>
      <c r="I383" s="215"/>
      <c r="J383" s="215"/>
      <c r="K383" s="215"/>
      <c r="L383" s="215"/>
      <c r="M383" s="215"/>
      <c r="N383" s="215"/>
      <c r="O383" s="215"/>
      <c r="P383" s="215"/>
      <c r="Q383" s="215"/>
      <c r="R383" s="215"/>
      <c r="S383" s="215"/>
      <c r="T383" s="215"/>
      <c r="U383" s="215"/>
      <c r="V383" s="215"/>
      <c r="W383" s="215"/>
      <c r="X383" s="206"/>
      <c r="Y383" s="206"/>
      <c r="Z383" s="206"/>
      <c r="AA383" s="206"/>
      <c r="AB383" s="206"/>
      <c r="AC383" s="206"/>
      <c r="AD383" s="206"/>
      <c r="AE383" s="206"/>
      <c r="AF383" s="206"/>
      <c r="AG383" s="206" t="s">
        <v>122</v>
      </c>
      <c r="AH383" s="206"/>
      <c r="AI383" s="206"/>
      <c r="AJ383" s="206"/>
      <c r="AK383" s="206"/>
      <c r="AL383" s="206"/>
      <c r="AM383" s="206"/>
      <c r="AN383" s="206"/>
      <c r="AO383" s="206"/>
      <c r="AP383" s="206"/>
      <c r="AQ383" s="206"/>
      <c r="AR383" s="206"/>
      <c r="AS383" s="206"/>
      <c r="AT383" s="206"/>
      <c r="AU383" s="206"/>
      <c r="AV383" s="206"/>
      <c r="AW383" s="206"/>
      <c r="AX383" s="206"/>
      <c r="AY383" s="206"/>
      <c r="AZ383" s="206"/>
      <c r="BA383" s="206"/>
      <c r="BB383" s="206"/>
      <c r="BC383" s="206"/>
      <c r="BD383" s="206"/>
      <c r="BE383" s="206"/>
      <c r="BF383" s="206"/>
      <c r="BG383" s="206"/>
      <c r="BH383" s="206"/>
    </row>
    <row r="384" spans="1:60" x14ac:dyDescent="0.2">
      <c r="A384" s="219" t="s">
        <v>113</v>
      </c>
      <c r="B384" s="220" t="s">
        <v>73</v>
      </c>
      <c r="C384" s="244" t="s">
        <v>74</v>
      </c>
      <c r="D384" s="221"/>
      <c r="E384" s="222"/>
      <c r="F384" s="223"/>
      <c r="G384" s="223">
        <f>SUMIF(AG385:AG386,"&lt;&gt;NOR",G385:G386)</f>
        <v>0</v>
      </c>
      <c r="H384" s="223"/>
      <c r="I384" s="223">
        <f>SUM(I385:I386)</f>
        <v>0</v>
      </c>
      <c r="J384" s="223"/>
      <c r="K384" s="223">
        <f>SUM(K385:K386)</f>
        <v>0</v>
      </c>
      <c r="L384" s="223"/>
      <c r="M384" s="223">
        <f>SUM(M385:M386)</f>
        <v>0</v>
      </c>
      <c r="N384" s="223"/>
      <c r="O384" s="223">
        <f>SUM(O385:O386)</f>
        <v>0</v>
      </c>
      <c r="P384" s="223"/>
      <c r="Q384" s="223">
        <f>SUM(Q385:Q386)</f>
        <v>0</v>
      </c>
      <c r="R384" s="223"/>
      <c r="S384" s="223"/>
      <c r="T384" s="224"/>
      <c r="U384" s="218"/>
      <c r="V384" s="218">
        <f>SUM(V385:V386)</f>
        <v>0.22</v>
      </c>
      <c r="W384" s="218"/>
      <c r="AG384" t="s">
        <v>114</v>
      </c>
    </row>
    <row r="385" spans="1:60" ht="22.5" outlineLevel="1" x14ac:dyDescent="0.2">
      <c r="A385" s="225">
        <v>99</v>
      </c>
      <c r="B385" s="226" t="s">
        <v>541</v>
      </c>
      <c r="C385" s="245" t="s">
        <v>542</v>
      </c>
      <c r="D385" s="227" t="s">
        <v>117</v>
      </c>
      <c r="E385" s="228">
        <v>1</v>
      </c>
      <c r="F385" s="229"/>
      <c r="G385" s="230">
        <f>ROUND(E385*F385,2)</f>
        <v>0</v>
      </c>
      <c r="H385" s="229"/>
      <c r="I385" s="230">
        <f>ROUND(E385*H385,2)</f>
        <v>0</v>
      </c>
      <c r="J385" s="229"/>
      <c r="K385" s="230">
        <f>ROUND(E385*J385,2)</f>
        <v>0</v>
      </c>
      <c r="L385" s="230">
        <v>21</v>
      </c>
      <c r="M385" s="230">
        <f>G385*(1+L385/100)</f>
        <v>0</v>
      </c>
      <c r="N385" s="230">
        <v>1.34E-3</v>
      </c>
      <c r="O385" s="230">
        <f>ROUND(E385*N385,2)</f>
        <v>0</v>
      </c>
      <c r="P385" s="230">
        <v>0</v>
      </c>
      <c r="Q385" s="230">
        <f>ROUND(E385*P385,2)</f>
        <v>0</v>
      </c>
      <c r="R385" s="230" t="s">
        <v>543</v>
      </c>
      <c r="S385" s="230" t="s">
        <v>119</v>
      </c>
      <c r="T385" s="231" t="s">
        <v>119</v>
      </c>
      <c r="U385" s="215">
        <v>0.21665999999999999</v>
      </c>
      <c r="V385" s="215">
        <f>ROUND(E385*U385,2)</f>
        <v>0.22</v>
      </c>
      <c r="W385" s="215"/>
      <c r="X385" s="206"/>
      <c r="Y385" s="206"/>
      <c r="Z385" s="206"/>
      <c r="AA385" s="206"/>
      <c r="AB385" s="206"/>
      <c r="AC385" s="206"/>
      <c r="AD385" s="206"/>
      <c r="AE385" s="206"/>
      <c r="AF385" s="206"/>
      <c r="AG385" s="206" t="s">
        <v>120</v>
      </c>
      <c r="AH385" s="206"/>
      <c r="AI385" s="206"/>
      <c r="AJ385" s="206"/>
      <c r="AK385" s="206"/>
      <c r="AL385" s="206"/>
      <c r="AM385" s="206"/>
      <c r="AN385" s="206"/>
      <c r="AO385" s="206"/>
      <c r="AP385" s="206"/>
      <c r="AQ385" s="206"/>
      <c r="AR385" s="206"/>
      <c r="AS385" s="206"/>
      <c r="AT385" s="206"/>
      <c r="AU385" s="206"/>
      <c r="AV385" s="206"/>
      <c r="AW385" s="206"/>
      <c r="AX385" s="206"/>
      <c r="AY385" s="206"/>
      <c r="AZ385" s="206"/>
      <c r="BA385" s="206"/>
      <c r="BB385" s="206"/>
      <c r="BC385" s="206"/>
      <c r="BD385" s="206"/>
      <c r="BE385" s="206"/>
      <c r="BF385" s="206"/>
      <c r="BG385" s="206"/>
      <c r="BH385" s="206"/>
    </row>
    <row r="386" spans="1:60" outlineLevel="1" x14ac:dyDescent="0.2">
      <c r="A386" s="213"/>
      <c r="B386" s="214"/>
      <c r="C386" s="246" t="s">
        <v>544</v>
      </c>
      <c r="D386" s="232"/>
      <c r="E386" s="232"/>
      <c r="F386" s="232"/>
      <c r="G386" s="232"/>
      <c r="H386" s="215"/>
      <c r="I386" s="215"/>
      <c r="J386" s="215"/>
      <c r="K386" s="215"/>
      <c r="L386" s="215"/>
      <c r="M386" s="215"/>
      <c r="N386" s="215"/>
      <c r="O386" s="215"/>
      <c r="P386" s="215"/>
      <c r="Q386" s="215"/>
      <c r="R386" s="215"/>
      <c r="S386" s="215"/>
      <c r="T386" s="215"/>
      <c r="U386" s="215"/>
      <c r="V386" s="215"/>
      <c r="W386" s="215"/>
      <c r="X386" s="206"/>
      <c r="Y386" s="206"/>
      <c r="Z386" s="206"/>
      <c r="AA386" s="206"/>
      <c r="AB386" s="206"/>
      <c r="AC386" s="206"/>
      <c r="AD386" s="206"/>
      <c r="AE386" s="206"/>
      <c r="AF386" s="206"/>
      <c r="AG386" s="206" t="s">
        <v>122</v>
      </c>
      <c r="AH386" s="206"/>
      <c r="AI386" s="206"/>
      <c r="AJ386" s="206"/>
      <c r="AK386" s="206"/>
      <c r="AL386" s="206"/>
      <c r="AM386" s="206"/>
      <c r="AN386" s="206"/>
      <c r="AO386" s="206"/>
      <c r="AP386" s="206"/>
      <c r="AQ386" s="206"/>
      <c r="AR386" s="206"/>
      <c r="AS386" s="206"/>
      <c r="AT386" s="206"/>
      <c r="AU386" s="206"/>
      <c r="AV386" s="206"/>
      <c r="AW386" s="206"/>
      <c r="AX386" s="206"/>
      <c r="AY386" s="206"/>
      <c r="AZ386" s="206"/>
      <c r="BA386" s="206"/>
      <c r="BB386" s="206"/>
      <c r="BC386" s="206"/>
      <c r="BD386" s="206"/>
      <c r="BE386" s="206"/>
      <c r="BF386" s="206"/>
      <c r="BG386" s="206"/>
      <c r="BH386" s="206"/>
    </row>
    <row r="387" spans="1:60" x14ac:dyDescent="0.2">
      <c r="A387" s="219" t="s">
        <v>113</v>
      </c>
      <c r="B387" s="220" t="s">
        <v>75</v>
      </c>
      <c r="C387" s="244" t="s">
        <v>76</v>
      </c>
      <c r="D387" s="221"/>
      <c r="E387" s="222"/>
      <c r="F387" s="223"/>
      <c r="G387" s="223">
        <f>SUMIF(AG388:AG399,"&lt;&gt;NOR",G388:G399)</f>
        <v>0</v>
      </c>
      <c r="H387" s="223"/>
      <c r="I387" s="223">
        <f>SUM(I388:I399)</f>
        <v>0</v>
      </c>
      <c r="J387" s="223"/>
      <c r="K387" s="223">
        <f>SUM(K388:K399)</f>
        <v>0</v>
      </c>
      <c r="L387" s="223"/>
      <c r="M387" s="223">
        <f>SUM(M388:M399)</f>
        <v>0</v>
      </c>
      <c r="N387" s="223"/>
      <c r="O387" s="223">
        <f>SUM(O388:O399)</f>
        <v>1.73</v>
      </c>
      <c r="P387" s="223"/>
      <c r="Q387" s="223">
        <f>SUM(Q388:Q399)</f>
        <v>0</v>
      </c>
      <c r="R387" s="223"/>
      <c r="S387" s="223"/>
      <c r="T387" s="224"/>
      <c r="U387" s="218"/>
      <c r="V387" s="218">
        <f>SUM(V388:V399)</f>
        <v>35.65</v>
      </c>
      <c r="W387" s="218"/>
      <c r="AG387" t="s">
        <v>114</v>
      </c>
    </row>
    <row r="388" spans="1:60" outlineLevel="1" x14ac:dyDescent="0.2">
      <c r="A388" s="225">
        <v>100</v>
      </c>
      <c r="B388" s="226" t="s">
        <v>545</v>
      </c>
      <c r="C388" s="245" t="s">
        <v>546</v>
      </c>
      <c r="D388" s="227" t="s">
        <v>117</v>
      </c>
      <c r="E388" s="228">
        <v>25.5</v>
      </c>
      <c r="F388" s="229"/>
      <c r="G388" s="230">
        <f>ROUND(E388*F388,2)</f>
        <v>0</v>
      </c>
      <c r="H388" s="229"/>
      <c r="I388" s="230">
        <f>ROUND(E388*H388,2)</f>
        <v>0</v>
      </c>
      <c r="J388" s="229"/>
      <c r="K388" s="230">
        <f>ROUND(E388*J388,2)</f>
        <v>0</v>
      </c>
      <c r="L388" s="230">
        <v>21</v>
      </c>
      <c r="M388" s="230">
        <f>G388*(1+L388/100)</f>
        <v>0</v>
      </c>
      <c r="N388" s="230">
        <v>1.6000000000000001E-4</v>
      </c>
      <c r="O388" s="230">
        <f>ROUND(E388*N388,2)</f>
        <v>0</v>
      </c>
      <c r="P388" s="230">
        <v>0</v>
      </c>
      <c r="Q388" s="230">
        <f>ROUND(E388*P388,2)</f>
        <v>0</v>
      </c>
      <c r="R388" s="230" t="s">
        <v>547</v>
      </c>
      <c r="S388" s="230" t="s">
        <v>119</v>
      </c>
      <c r="T388" s="231" t="s">
        <v>119</v>
      </c>
      <c r="U388" s="215">
        <v>0.05</v>
      </c>
      <c r="V388" s="215">
        <f>ROUND(E388*U388,2)</f>
        <v>1.28</v>
      </c>
      <c r="W388" s="215"/>
      <c r="X388" s="206"/>
      <c r="Y388" s="206"/>
      <c r="Z388" s="206"/>
      <c r="AA388" s="206"/>
      <c r="AB388" s="206"/>
      <c r="AC388" s="206"/>
      <c r="AD388" s="206"/>
      <c r="AE388" s="206"/>
      <c r="AF388" s="206"/>
      <c r="AG388" s="206" t="s">
        <v>120</v>
      </c>
      <c r="AH388" s="206"/>
      <c r="AI388" s="206"/>
      <c r="AJ388" s="206"/>
      <c r="AK388" s="206"/>
      <c r="AL388" s="206"/>
      <c r="AM388" s="206"/>
      <c r="AN388" s="206"/>
      <c r="AO388" s="206"/>
      <c r="AP388" s="206"/>
      <c r="AQ388" s="206"/>
      <c r="AR388" s="206"/>
      <c r="AS388" s="206"/>
      <c r="AT388" s="206"/>
      <c r="AU388" s="206"/>
      <c r="AV388" s="206"/>
      <c r="AW388" s="206"/>
      <c r="AX388" s="206"/>
      <c r="AY388" s="206"/>
      <c r="AZ388" s="206"/>
      <c r="BA388" s="206"/>
      <c r="BB388" s="206"/>
      <c r="BC388" s="206"/>
      <c r="BD388" s="206"/>
      <c r="BE388" s="206"/>
      <c r="BF388" s="206"/>
      <c r="BG388" s="206"/>
      <c r="BH388" s="206"/>
    </row>
    <row r="389" spans="1:60" outlineLevel="1" x14ac:dyDescent="0.2">
      <c r="A389" s="213"/>
      <c r="B389" s="214"/>
      <c r="C389" s="247" t="s">
        <v>548</v>
      </c>
      <c r="D389" s="216"/>
      <c r="E389" s="217">
        <v>25.5</v>
      </c>
      <c r="F389" s="215"/>
      <c r="G389" s="215"/>
      <c r="H389" s="215"/>
      <c r="I389" s="215"/>
      <c r="J389" s="215"/>
      <c r="K389" s="215"/>
      <c r="L389" s="215"/>
      <c r="M389" s="215"/>
      <c r="N389" s="215"/>
      <c r="O389" s="215"/>
      <c r="P389" s="215"/>
      <c r="Q389" s="215"/>
      <c r="R389" s="215"/>
      <c r="S389" s="215"/>
      <c r="T389" s="215"/>
      <c r="U389" s="215"/>
      <c r="V389" s="215"/>
      <c r="W389" s="215"/>
      <c r="X389" s="206"/>
      <c r="Y389" s="206"/>
      <c r="Z389" s="206"/>
      <c r="AA389" s="206"/>
      <c r="AB389" s="206"/>
      <c r="AC389" s="206"/>
      <c r="AD389" s="206"/>
      <c r="AE389" s="206"/>
      <c r="AF389" s="206"/>
      <c r="AG389" s="206" t="s">
        <v>127</v>
      </c>
      <c r="AH389" s="206">
        <v>5</v>
      </c>
      <c r="AI389" s="206"/>
      <c r="AJ389" s="206"/>
      <c r="AK389" s="206"/>
      <c r="AL389" s="206"/>
      <c r="AM389" s="206"/>
      <c r="AN389" s="206"/>
      <c r="AO389" s="206"/>
      <c r="AP389" s="206"/>
      <c r="AQ389" s="206"/>
      <c r="AR389" s="206"/>
      <c r="AS389" s="206"/>
      <c r="AT389" s="206"/>
      <c r="AU389" s="206"/>
      <c r="AV389" s="206"/>
      <c r="AW389" s="206"/>
      <c r="AX389" s="206"/>
      <c r="AY389" s="206"/>
      <c r="AZ389" s="206"/>
      <c r="BA389" s="206"/>
      <c r="BB389" s="206"/>
      <c r="BC389" s="206"/>
      <c r="BD389" s="206"/>
      <c r="BE389" s="206"/>
      <c r="BF389" s="206"/>
      <c r="BG389" s="206"/>
      <c r="BH389" s="206"/>
    </row>
    <row r="390" spans="1:60" ht="22.5" outlineLevel="1" x14ac:dyDescent="0.2">
      <c r="A390" s="225">
        <v>101</v>
      </c>
      <c r="B390" s="226" t="s">
        <v>549</v>
      </c>
      <c r="C390" s="245" t="s">
        <v>550</v>
      </c>
      <c r="D390" s="227" t="s">
        <v>117</v>
      </c>
      <c r="E390" s="228">
        <v>25.5</v>
      </c>
      <c r="F390" s="229"/>
      <c r="G390" s="230">
        <f>ROUND(E390*F390,2)</f>
        <v>0</v>
      </c>
      <c r="H390" s="229"/>
      <c r="I390" s="230">
        <f>ROUND(E390*H390,2)</f>
        <v>0</v>
      </c>
      <c r="J390" s="229"/>
      <c r="K390" s="230">
        <f>ROUND(E390*J390,2)</f>
        <v>0</v>
      </c>
      <c r="L390" s="230">
        <v>21</v>
      </c>
      <c r="M390" s="230">
        <f>G390*(1+L390/100)</f>
        <v>0</v>
      </c>
      <c r="N390" s="230">
        <v>5.5800000000000002E-2</v>
      </c>
      <c r="O390" s="230">
        <f>ROUND(E390*N390,2)</f>
        <v>1.42</v>
      </c>
      <c r="P390" s="230">
        <v>0</v>
      </c>
      <c r="Q390" s="230">
        <f>ROUND(E390*P390,2)</f>
        <v>0</v>
      </c>
      <c r="R390" s="230" t="s">
        <v>547</v>
      </c>
      <c r="S390" s="230" t="s">
        <v>119</v>
      </c>
      <c r="T390" s="231" t="s">
        <v>119</v>
      </c>
      <c r="U390" s="215">
        <v>1.3480000000000001</v>
      </c>
      <c r="V390" s="215">
        <f>ROUND(E390*U390,2)</f>
        <v>34.369999999999997</v>
      </c>
      <c r="W390" s="215"/>
      <c r="X390" s="206"/>
      <c r="Y390" s="206"/>
      <c r="Z390" s="206"/>
      <c r="AA390" s="206"/>
      <c r="AB390" s="206"/>
      <c r="AC390" s="206"/>
      <c r="AD390" s="206"/>
      <c r="AE390" s="206"/>
      <c r="AF390" s="206"/>
      <c r="AG390" s="206" t="s">
        <v>120</v>
      </c>
      <c r="AH390" s="206"/>
      <c r="AI390" s="206"/>
      <c r="AJ390" s="206"/>
      <c r="AK390" s="206"/>
      <c r="AL390" s="206"/>
      <c r="AM390" s="206"/>
      <c r="AN390" s="206"/>
      <c r="AO390" s="206"/>
      <c r="AP390" s="206"/>
      <c r="AQ390" s="206"/>
      <c r="AR390" s="206"/>
      <c r="AS390" s="206"/>
      <c r="AT390" s="206"/>
      <c r="AU390" s="206"/>
      <c r="AV390" s="206"/>
      <c r="AW390" s="206"/>
      <c r="AX390" s="206"/>
      <c r="AY390" s="206"/>
      <c r="AZ390" s="206"/>
      <c r="BA390" s="206"/>
      <c r="BB390" s="206"/>
      <c r="BC390" s="206"/>
      <c r="BD390" s="206"/>
      <c r="BE390" s="206"/>
      <c r="BF390" s="206"/>
      <c r="BG390" s="206"/>
      <c r="BH390" s="206"/>
    </row>
    <row r="391" spans="1:60" outlineLevel="1" x14ac:dyDescent="0.2">
      <c r="A391" s="213"/>
      <c r="B391" s="214"/>
      <c r="C391" s="247" t="s">
        <v>343</v>
      </c>
      <c r="D391" s="216"/>
      <c r="E391" s="217">
        <v>2</v>
      </c>
      <c r="F391" s="215"/>
      <c r="G391" s="215"/>
      <c r="H391" s="215"/>
      <c r="I391" s="215"/>
      <c r="J391" s="215"/>
      <c r="K391" s="215"/>
      <c r="L391" s="215"/>
      <c r="M391" s="215"/>
      <c r="N391" s="215"/>
      <c r="O391" s="215"/>
      <c r="P391" s="215"/>
      <c r="Q391" s="215"/>
      <c r="R391" s="215"/>
      <c r="S391" s="215"/>
      <c r="T391" s="215"/>
      <c r="U391" s="215"/>
      <c r="V391" s="215"/>
      <c r="W391" s="215"/>
      <c r="X391" s="206"/>
      <c r="Y391" s="206"/>
      <c r="Z391" s="206"/>
      <c r="AA391" s="206"/>
      <c r="AB391" s="206"/>
      <c r="AC391" s="206"/>
      <c r="AD391" s="206"/>
      <c r="AE391" s="206"/>
      <c r="AF391" s="206"/>
      <c r="AG391" s="206" t="s">
        <v>127</v>
      </c>
      <c r="AH391" s="206">
        <v>0</v>
      </c>
      <c r="AI391" s="206"/>
      <c r="AJ391" s="206"/>
      <c r="AK391" s="206"/>
      <c r="AL391" s="206"/>
      <c r="AM391" s="206"/>
      <c r="AN391" s="206"/>
      <c r="AO391" s="206"/>
      <c r="AP391" s="206"/>
      <c r="AQ391" s="206"/>
      <c r="AR391" s="206"/>
      <c r="AS391" s="206"/>
      <c r="AT391" s="206"/>
      <c r="AU391" s="206"/>
      <c r="AV391" s="206"/>
      <c r="AW391" s="206"/>
      <c r="AX391" s="206"/>
      <c r="AY391" s="206"/>
      <c r="AZ391" s="206"/>
      <c r="BA391" s="206"/>
      <c r="BB391" s="206"/>
      <c r="BC391" s="206"/>
      <c r="BD391" s="206"/>
      <c r="BE391" s="206"/>
      <c r="BF391" s="206"/>
      <c r="BG391" s="206"/>
      <c r="BH391" s="206"/>
    </row>
    <row r="392" spans="1:60" outlineLevel="1" x14ac:dyDescent="0.2">
      <c r="A392" s="213"/>
      <c r="B392" s="214"/>
      <c r="C392" s="247" t="s">
        <v>551</v>
      </c>
      <c r="D392" s="216"/>
      <c r="E392" s="217">
        <v>4</v>
      </c>
      <c r="F392" s="215"/>
      <c r="G392" s="215"/>
      <c r="H392" s="215"/>
      <c r="I392" s="215"/>
      <c r="J392" s="215"/>
      <c r="K392" s="215"/>
      <c r="L392" s="215"/>
      <c r="M392" s="215"/>
      <c r="N392" s="215"/>
      <c r="O392" s="215"/>
      <c r="P392" s="215"/>
      <c r="Q392" s="215"/>
      <c r="R392" s="215"/>
      <c r="S392" s="215"/>
      <c r="T392" s="215"/>
      <c r="U392" s="215"/>
      <c r="V392" s="215"/>
      <c r="W392" s="215"/>
      <c r="X392" s="206"/>
      <c r="Y392" s="206"/>
      <c r="Z392" s="206"/>
      <c r="AA392" s="206"/>
      <c r="AB392" s="206"/>
      <c r="AC392" s="206"/>
      <c r="AD392" s="206"/>
      <c r="AE392" s="206"/>
      <c r="AF392" s="206"/>
      <c r="AG392" s="206" t="s">
        <v>127</v>
      </c>
      <c r="AH392" s="206">
        <v>0</v>
      </c>
      <c r="AI392" s="206"/>
      <c r="AJ392" s="206"/>
      <c r="AK392" s="206"/>
      <c r="AL392" s="206"/>
      <c r="AM392" s="206"/>
      <c r="AN392" s="206"/>
      <c r="AO392" s="206"/>
      <c r="AP392" s="206"/>
      <c r="AQ392" s="206"/>
      <c r="AR392" s="206"/>
      <c r="AS392" s="206"/>
      <c r="AT392" s="206"/>
      <c r="AU392" s="206"/>
      <c r="AV392" s="206"/>
      <c r="AW392" s="206"/>
      <c r="AX392" s="206"/>
      <c r="AY392" s="206"/>
      <c r="AZ392" s="206"/>
      <c r="BA392" s="206"/>
      <c r="BB392" s="206"/>
      <c r="BC392" s="206"/>
      <c r="BD392" s="206"/>
      <c r="BE392" s="206"/>
      <c r="BF392" s="206"/>
      <c r="BG392" s="206"/>
      <c r="BH392" s="206"/>
    </row>
    <row r="393" spans="1:60" outlineLevel="1" x14ac:dyDescent="0.2">
      <c r="A393" s="213"/>
      <c r="B393" s="214"/>
      <c r="C393" s="247" t="s">
        <v>552</v>
      </c>
      <c r="D393" s="216"/>
      <c r="E393" s="217">
        <v>2</v>
      </c>
      <c r="F393" s="215"/>
      <c r="G393" s="215"/>
      <c r="H393" s="215"/>
      <c r="I393" s="215"/>
      <c r="J393" s="215"/>
      <c r="K393" s="215"/>
      <c r="L393" s="215"/>
      <c r="M393" s="215"/>
      <c r="N393" s="215"/>
      <c r="O393" s="215"/>
      <c r="P393" s="215"/>
      <c r="Q393" s="215"/>
      <c r="R393" s="215"/>
      <c r="S393" s="215"/>
      <c r="T393" s="215"/>
      <c r="U393" s="215"/>
      <c r="V393" s="215"/>
      <c r="W393" s="215"/>
      <c r="X393" s="206"/>
      <c r="Y393" s="206"/>
      <c r="Z393" s="206"/>
      <c r="AA393" s="206"/>
      <c r="AB393" s="206"/>
      <c r="AC393" s="206"/>
      <c r="AD393" s="206"/>
      <c r="AE393" s="206"/>
      <c r="AF393" s="206"/>
      <c r="AG393" s="206" t="s">
        <v>127</v>
      </c>
      <c r="AH393" s="206">
        <v>0</v>
      </c>
      <c r="AI393" s="206"/>
      <c r="AJ393" s="206"/>
      <c r="AK393" s="206"/>
      <c r="AL393" s="206"/>
      <c r="AM393" s="206"/>
      <c r="AN393" s="206"/>
      <c r="AO393" s="206"/>
      <c r="AP393" s="206"/>
      <c r="AQ393" s="206"/>
      <c r="AR393" s="206"/>
      <c r="AS393" s="206"/>
      <c r="AT393" s="206"/>
      <c r="AU393" s="206"/>
      <c r="AV393" s="206"/>
      <c r="AW393" s="206"/>
      <c r="AX393" s="206"/>
      <c r="AY393" s="206"/>
      <c r="AZ393" s="206"/>
      <c r="BA393" s="206"/>
      <c r="BB393" s="206"/>
      <c r="BC393" s="206"/>
      <c r="BD393" s="206"/>
      <c r="BE393" s="206"/>
      <c r="BF393" s="206"/>
      <c r="BG393" s="206"/>
      <c r="BH393" s="206"/>
    </row>
    <row r="394" spans="1:60" outlineLevel="1" x14ac:dyDescent="0.2">
      <c r="A394" s="213"/>
      <c r="B394" s="214"/>
      <c r="C394" s="247" t="s">
        <v>553</v>
      </c>
      <c r="D394" s="216"/>
      <c r="E394" s="217">
        <v>6</v>
      </c>
      <c r="F394" s="215"/>
      <c r="G394" s="215"/>
      <c r="H394" s="215"/>
      <c r="I394" s="215"/>
      <c r="J394" s="215"/>
      <c r="K394" s="215"/>
      <c r="L394" s="215"/>
      <c r="M394" s="215"/>
      <c r="N394" s="215"/>
      <c r="O394" s="215"/>
      <c r="P394" s="215"/>
      <c r="Q394" s="215"/>
      <c r="R394" s="215"/>
      <c r="S394" s="215"/>
      <c r="T394" s="215"/>
      <c r="U394" s="215"/>
      <c r="V394" s="215"/>
      <c r="W394" s="215"/>
      <c r="X394" s="206"/>
      <c r="Y394" s="206"/>
      <c r="Z394" s="206"/>
      <c r="AA394" s="206"/>
      <c r="AB394" s="206"/>
      <c r="AC394" s="206"/>
      <c r="AD394" s="206"/>
      <c r="AE394" s="206"/>
      <c r="AF394" s="206"/>
      <c r="AG394" s="206" t="s">
        <v>127</v>
      </c>
      <c r="AH394" s="206">
        <v>0</v>
      </c>
      <c r="AI394" s="206"/>
      <c r="AJ394" s="206"/>
      <c r="AK394" s="206"/>
      <c r="AL394" s="206"/>
      <c r="AM394" s="206"/>
      <c r="AN394" s="206"/>
      <c r="AO394" s="206"/>
      <c r="AP394" s="206"/>
      <c r="AQ394" s="206"/>
      <c r="AR394" s="206"/>
      <c r="AS394" s="206"/>
      <c r="AT394" s="206"/>
      <c r="AU394" s="206"/>
      <c r="AV394" s="206"/>
      <c r="AW394" s="206"/>
      <c r="AX394" s="206"/>
      <c r="AY394" s="206"/>
      <c r="AZ394" s="206"/>
      <c r="BA394" s="206"/>
      <c r="BB394" s="206"/>
      <c r="BC394" s="206"/>
      <c r="BD394" s="206"/>
      <c r="BE394" s="206"/>
      <c r="BF394" s="206"/>
      <c r="BG394" s="206"/>
      <c r="BH394" s="206"/>
    </row>
    <row r="395" spans="1:60" outlineLevel="1" x14ac:dyDescent="0.2">
      <c r="A395" s="213"/>
      <c r="B395" s="214"/>
      <c r="C395" s="247" t="s">
        <v>554</v>
      </c>
      <c r="D395" s="216"/>
      <c r="E395" s="217">
        <v>4</v>
      </c>
      <c r="F395" s="215"/>
      <c r="G395" s="215"/>
      <c r="H395" s="215"/>
      <c r="I395" s="215"/>
      <c r="J395" s="215"/>
      <c r="K395" s="215"/>
      <c r="L395" s="215"/>
      <c r="M395" s="215"/>
      <c r="N395" s="215"/>
      <c r="O395" s="215"/>
      <c r="P395" s="215"/>
      <c r="Q395" s="215"/>
      <c r="R395" s="215"/>
      <c r="S395" s="215"/>
      <c r="T395" s="215"/>
      <c r="U395" s="215"/>
      <c r="V395" s="215"/>
      <c r="W395" s="215"/>
      <c r="X395" s="206"/>
      <c r="Y395" s="206"/>
      <c r="Z395" s="206"/>
      <c r="AA395" s="206"/>
      <c r="AB395" s="206"/>
      <c r="AC395" s="206"/>
      <c r="AD395" s="206"/>
      <c r="AE395" s="206"/>
      <c r="AF395" s="206"/>
      <c r="AG395" s="206" t="s">
        <v>127</v>
      </c>
      <c r="AH395" s="206">
        <v>0</v>
      </c>
      <c r="AI395" s="206"/>
      <c r="AJ395" s="206"/>
      <c r="AK395" s="206"/>
      <c r="AL395" s="206"/>
      <c r="AM395" s="206"/>
      <c r="AN395" s="206"/>
      <c r="AO395" s="206"/>
      <c r="AP395" s="206"/>
      <c r="AQ395" s="206"/>
      <c r="AR395" s="206"/>
      <c r="AS395" s="206"/>
      <c r="AT395" s="206"/>
      <c r="AU395" s="206"/>
      <c r="AV395" s="206"/>
      <c r="AW395" s="206"/>
      <c r="AX395" s="206"/>
      <c r="AY395" s="206"/>
      <c r="AZ395" s="206"/>
      <c r="BA395" s="206"/>
      <c r="BB395" s="206"/>
      <c r="BC395" s="206"/>
      <c r="BD395" s="206"/>
      <c r="BE395" s="206"/>
      <c r="BF395" s="206"/>
      <c r="BG395" s="206"/>
      <c r="BH395" s="206"/>
    </row>
    <row r="396" spans="1:60" outlineLevel="1" x14ac:dyDescent="0.2">
      <c r="A396" s="213"/>
      <c r="B396" s="214"/>
      <c r="C396" s="247" t="s">
        <v>330</v>
      </c>
      <c r="D396" s="216"/>
      <c r="E396" s="217">
        <v>2</v>
      </c>
      <c r="F396" s="215"/>
      <c r="G396" s="215"/>
      <c r="H396" s="215"/>
      <c r="I396" s="215"/>
      <c r="J396" s="215"/>
      <c r="K396" s="215"/>
      <c r="L396" s="215"/>
      <c r="M396" s="215"/>
      <c r="N396" s="215"/>
      <c r="O396" s="215"/>
      <c r="P396" s="215"/>
      <c r="Q396" s="215"/>
      <c r="R396" s="215"/>
      <c r="S396" s="215"/>
      <c r="T396" s="215"/>
      <c r="U396" s="215"/>
      <c r="V396" s="215"/>
      <c r="W396" s="215"/>
      <c r="X396" s="206"/>
      <c r="Y396" s="206"/>
      <c r="Z396" s="206"/>
      <c r="AA396" s="206"/>
      <c r="AB396" s="206"/>
      <c r="AC396" s="206"/>
      <c r="AD396" s="206"/>
      <c r="AE396" s="206"/>
      <c r="AF396" s="206"/>
      <c r="AG396" s="206" t="s">
        <v>127</v>
      </c>
      <c r="AH396" s="206">
        <v>0</v>
      </c>
      <c r="AI396" s="206"/>
      <c r="AJ396" s="206"/>
      <c r="AK396" s="206"/>
      <c r="AL396" s="206"/>
      <c r="AM396" s="206"/>
      <c r="AN396" s="206"/>
      <c r="AO396" s="206"/>
      <c r="AP396" s="206"/>
      <c r="AQ396" s="206"/>
      <c r="AR396" s="206"/>
      <c r="AS396" s="206"/>
      <c r="AT396" s="206"/>
      <c r="AU396" s="206"/>
      <c r="AV396" s="206"/>
      <c r="AW396" s="206"/>
      <c r="AX396" s="206"/>
      <c r="AY396" s="206"/>
      <c r="AZ396" s="206"/>
      <c r="BA396" s="206"/>
      <c r="BB396" s="206"/>
      <c r="BC396" s="206"/>
      <c r="BD396" s="206"/>
      <c r="BE396" s="206"/>
      <c r="BF396" s="206"/>
      <c r="BG396" s="206"/>
      <c r="BH396" s="206"/>
    </row>
    <row r="397" spans="1:60" outlineLevel="1" x14ac:dyDescent="0.2">
      <c r="A397" s="213"/>
      <c r="B397" s="214"/>
      <c r="C397" s="247" t="s">
        <v>555</v>
      </c>
      <c r="D397" s="216"/>
      <c r="E397" s="217">
        <v>5.5</v>
      </c>
      <c r="F397" s="215"/>
      <c r="G397" s="215"/>
      <c r="H397" s="215"/>
      <c r="I397" s="215"/>
      <c r="J397" s="215"/>
      <c r="K397" s="215"/>
      <c r="L397" s="215"/>
      <c r="M397" s="215"/>
      <c r="N397" s="215"/>
      <c r="O397" s="215"/>
      <c r="P397" s="215"/>
      <c r="Q397" s="215"/>
      <c r="R397" s="215"/>
      <c r="S397" s="215"/>
      <c r="T397" s="215"/>
      <c r="U397" s="215"/>
      <c r="V397" s="215"/>
      <c r="W397" s="215"/>
      <c r="X397" s="206"/>
      <c r="Y397" s="206"/>
      <c r="Z397" s="206"/>
      <c r="AA397" s="206"/>
      <c r="AB397" s="206"/>
      <c r="AC397" s="206"/>
      <c r="AD397" s="206"/>
      <c r="AE397" s="206"/>
      <c r="AF397" s="206"/>
      <c r="AG397" s="206" t="s">
        <v>127</v>
      </c>
      <c r="AH397" s="206">
        <v>0</v>
      </c>
      <c r="AI397" s="206"/>
      <c r="AJ397" s="206"/>
      <c r="AK397" s="206"/>
      <c r="AL397" s="206"/>
      <c r="AM397" s="206"/>
      <c r="AN397" s="206"/>
      <c r="AO397" s="206"/>
      <c r="AP397" s="206"/>
      <c r="AQ397" s="206"/>
      <c r="AR397" s="206"/>
      <c r="AS397" s="206"/>
      <c r="AT397" s="206"/>
      <c r="AU397" s="206"/>
      <c r="AV397" s="206"/>
      <c r="AW397" s="206"/>
      <c r="AX397" s="206"/>
      <c r="AY397" s="206"/>
      <c r="AZ397" s="206"/>
      <c r="BA397" s="206"/>
      <c r="BB397" s="206"/>
      <c r="BC397" s="206"/>
      <c r="BD397" s="206"/>
      <c r="BE397" s="206"/>
      <c r="BF397" s="206"/>
      <c r="BG397" s="206"/>
      <c r="BH397" s="206"/>
    </row>
    <row r="398" spans="1:60" outlineLevel="1" x14ac:dyDescent="0.2">
      <c r="A398" s="225">
        <v>102</v>
      </c>
      <c r="B398" s="226" t="s">
        <v>556</v>
      </c>
      <c r="C398" s="245" t="s">
        <v>557</v>
      </c>
      <c r="D398" s="227" t="s">
        <v>117</v>
      </c>
      <c r="E398" s="228">
        <v>25.5</v>
      </c>
      <c r="F398" s="229"/>
      <c r="G398" s="230">
        <f>ROUND(E398*F398,2)</f>
        <v>0</v>
      </c>
      <c r="H398" s="229"/>
      <c r="I398" s="230">
        <f>ROUND(E398*H398,2)</f>
        <v>0</v>
      </c>
      <c r="J398" s="229"/>
      <c r="K398" s="230">
        <f>ROUND(E398*J398,2)</f>
        <v>0</v>
      </c>
      <c r="L398" s="230">
        <v>21</v>
      </c>
      <c r="M398" s="230">
        <f>G398*(1+L398/100)</f>
        <v>0</v>
      </c>
      <c r="N398" s="230">
        <v>1.2200000000000001E-2</v>
      </c>
      <c r="O398" s="230">
        <f>ROUND(E398*N398,2)</f>
        <v>0.31</v>
      </c>
      <c r="P398" s="230">
        <v>0</v>
      </c>
      <c r="Q398" s="230">
        <f>ROUND(E398*P398,2)</f>
        <v>0</v>
      </c>
      <c r="R398" s="230"/>
      <c r="S398" s="230" t="s">
        <v>270</v>
      </c>
      <c r="T398" s="231" t="s">
        <v>235</v>
      </c>
      <c r="U398" s="215">
        <v>0</v>
      </c>
      <c r="V398" s="215">
        <f>ROUND(E398*U398,2)</f>
        <v>0</v>
      </c>
      <c r="W398" s="215"/>
      <c r="X398" s="206"/>
      <c r="Y398" s="206"/>
      <c r="Z398" s="206"/>
      <c r="AA398" s="206"/>
      <c r="AB398" s="206"/>
      <c r="AC398" s="206"/>
      <c r="AD398" s="206"/>
      <c r="AE398" s="206"/>
      <c r="AF398" s="206"/>
      <c r="AG398" s="206" t="s">
        <v>403</v>
      </c>
      <c r="AH398" s="206"/>
      <c r="AI398" s="206"/>
      <c r="AJ398" s="206"/>
      <c r="AK398" s="206"/>
      <c r="AL398" s="206"/>
      <c r="AM398" s="206"/>
      <c r="AN398" s="206"/>
      <c r="AO398" s="206"/>
      <c r="AP398" s="206"/>
      <c r="AQ398" s="206"/>
      <c r="AR398" s="206"/>
      <c r="AS398" s="206"/>
      <c r="AT398" s="206"/>
      <c r="AU398" s="206"/>
      <c r="AV398" s="206"/>
      <c r="AW398" s="206"/>
      <c r="AX398" s="206"/>
      <c r="AY398" s="206"/>
      <c r="AZ398" s="206"/>
      <c r="BA398" s="206"/>
      <c r="BB398" s="206"/>
      <c r="BC398" s="206"/>
      <c r="BD398" s="206"/>
      <c r="BE398" s="206"/>
      <c r="BF398" s="206"/>
      <c r="BG398" s="206"/>
      <c r="BH398" s="206"/>
    </row>
    <row r="399" spans="1:60" outlineLevel="1" x14ac:dyDescent="0.2">
      <c r="A399" s="213"/>
      <c r="B399" s="214"/>
      <c r="C399" s="247" t="s">
        <v>548</v>
      </c>
      <c r="D399" s="216"/>
      <c r="E399" s="217">
        <v>25.5</v>
      </c>
      <c r="F399" s="215"/>
      <c r="G399" s="215"/>
      <c r="H399" s="215"/>
      <c r="I399" s="215"/>
      <c r="J399" s="215"/>
      <c r="K399" s="215"/>
      <c r="L399" s="215"/>
      <c r="M399" s="215"/>
      <c r="N399" s="215"/>
      <c r="O399" s="215"/>
      <c r="P399" s="215"/>
      <c r="Q399" s="215"/>
      <c r="R399" s="215"/>
      <c r="S399" s="215"/>
      <c r="T399" s="215"/>
      <c r="U399" s="215"/>
      <c r="V399" s="215"/>
      <c r="W399" s="215"/>
      <c r="X399" s="206"/>
      <c r="Y399" s="206"/>
      <c r="Z399" s="206"/>
      <c r="AA399" s="206"/>
      <c r="AB399" s="206"/>
      <c r="AC399" s="206"/>
      <c r="AD399" s="206"/>
      <c r="AE399" s="206"/>
      <c r="AF399" s="206"/>
      <c r="AG399" s="206" t="s">
        <v>127</v>
      </c>
      <c r="AH399" s="206">
        <v>5</v>
      </c>
      <c r="AI399" s="206"/>
      <c r="AJ399" s="206"/>
      <c r="AK399" s="206"/>
      <c r="AL399" s="206"/>
      <c r="AM399" s="206"/>
      <c r="AN399" s="206"/>
      <c r="AO399" s="206"/>
      <c r="AP399" s="206"/>
      <c r="AQ399" s="206"/>
      <c r="AR399" s="206"/>
      <c r="AS399" s="206"/>
      <c r="AT399" s="206"/>
      <c r="AU399" s="206"/>
      <c r="AV399" s="206"/>
      <c r="AW399" s="206"/>
      <c r="AX399" s="206"/>
      <c r="AY399" s="206"/>
      <c r="AZ399" s="206"/>
      <c r="BA399" s="206"/>
      <c r="BB399" s="206"/>
      <c r="BC399" s="206"/>
      <c r="BD399" s="206"/>
      <c r="BE399" s="206"/>
      <c r="BF399" s="206"/>
      <c r="BG399" s="206"/>
      <c r="BH399" s="206"/>
    </row>
    <row r="400" spans="1:60" x14ac:dyDescent="0.2">
      <c r="A400" s="219" t="s">
        <v>113</v>
      </c>
      <c r="B400" s="220" t="s">
        <v>77</v>
      </c>
      <c r="C400" s="244" t="s">
        <v>78</v>
      </c>
      <c r="D400" s="221"/>
      <c r="E400" s="222"/>
      <c r="F400" s="223"/>
      <c r="G400" s="223">
        <f>SUMIF(AG401:AG406,"&lt;&gt;NOR",G401:G406)</f>
        <v>0</v>
      </c>
      <c r="H400" s="223"/>
      <c r="I400" s="223">
        <f>SUM(I401:I406)</f>
        <v>0</v>
      </c>
      <c r="J400" s="223"/>
      <c r="K400" s="223">
        <f>SUM(K401:K406)</f>
        <v>0</v>
      </c>
      <c r="L400" s="223"/>
      <c r="M400" s="223">
        <f>SUM(M401:M406)</f>
        <v>0</v>
      </c>
      <c r="N400" s="223"/>
      <c r="O400" s="223">
        <f>SUM(O401:O406)</f>
        <v>0.01</v>
      </c>
      <c r="P400" s="223"/>
      <c r="Q400" s="223">
        <f>SUM(Q401:Q406)</f>
        <v>0</v>
      </c>
      <c r="R400" s="223"/>
      <c r="S400" s="223"/>
      <c r="T400" s="224"/>
      <c r="U400" s="218"/>
      <c r="V400" s="218">
        <f>SUM(V401:V406)</f>
        <v>3.55</v>
      </c>
      <c r="W400" s="218"/>
      <c r="AG400" t="s">
        <v>114</v>
      </c>
    </row>
    <row r="401" spans="1:60" outlineLevel="1" x14ac:dyDescent="0.2">
      <c r="A401" s="225">
        <v>103</v>
      </c>
      <c r="B401" s="226" t="s">
        <v>558</v>
      </c>
      <c r="C401" s="245" t="s">
        <v>559</v>
      </c>
      <c r="D401" s="227" t="s">
        <v>117</v>
      </c>
      <c r="E401" s="228">
        <v>12.384</v>
      </c>
      <c r="F401" s="229"/>
      <c r="G401" s="230">
        <f>ROUND(E401*F401,2)</f>
        <v>0</v>
      </c>
      <c r="H401" s="229"/>
      <c r="I401" s="230">
        <f>ROUND(E401*H401,2)</f>
        <v>0</v>
      </c>
      <c r="J401" s="229"/>
      <c r="K401" s="230">
        <f>ROUND(E401*J401,2)</f>
        <v>0</v>
      </c>
      <c r="L401" s="230">
        <v>21</v>
      </c>
      <c r="M401" s="230">
        <f>G401*(1+L401/100)</f>
        <v>0</v>
      </c>
      <c r="N401" s="230">
        <v>4.2000000000000002E-4</v>
      </c>
      <c r="O401" s="230">
        <f>ROUND(E401*N401,2)</f>
        <v>0.01</v>
      </c>
      <c r="P401" s="230">
        <v>0</v>
      </c>
      <c r="Q401" s="230">
        <f>ROUND(E401*P401,2)</f>
        <v>0</v>
      </c>
      <c r="R401" s="230" t="s">
        <v>560</v>
      </c>
      <c r="S401" s="230" t="s">
        <v>119</v>
      </c>
      <c r="T401" s="231" t="s">
        <v>119</v>
      </c>
      <c r="U401" s="215">
        <v>0.28699999999999998</v>
      </c>
      <c r="V401" s="215">
        <f>ROUND(E401*U401,2)</f>
        <v>3.55</v>
      </c>
      <c r="W401" s="215"/>
      <c r="X401" s="206"/>
      <c r="Y401" s="206"/>
      <c r="Z401" s="206"/>
      <c r="AA401" s="206"/>
      <c r="AB401" s="206"/>
      <c r="AC401" s="206"/>
      <c r="AD401" s="206"/>
      <c r="AE401" s="206"/>
      <c r="AF401" s="206"/>
      <c r="AG401" s="206" t="s">
        <v>120</v>
      </c>
      <c r="AH401" s="206"/>
      <c r="AI401" s="206"/>
      <c r="AJ401" s="206"/>
      <c r="AK401" s="206"/>
      <c r="AL401" s="206"/>
      <c r="AM401" s="206"/>
      <c r="AN401" s="206"/>
      <c r="AO401" s="206"/>
      <c r="AP401" s="206"/>
      <c r="AQ401" s="206"/>
      <c r="AR401" s="206"/>
      <c r="AS401" s="206"/>
      <c r="AT401" s="206"/>
      <c r="AU401" s="206"/>
      <c r="AV401" s="206"/>
      <c r="AW401" s="206"/>
      <c r="AX401" s="206"/>
      <c r="AY401" s="206"/>
      <c r="AZ401" s="206"/>
      <c r="BA401" s="206"/>
      <c r="BB401" s="206"/>
      <c r="BC401" s="206"/>
      <c r="BD401" s="206"/>
      <c r="BE401" s="206"/>
      <c r="BF401" s="206"/>
      <c r="BG401" s="206"/>
      <c r="BH401" s="206"/>
    </row>
    <row r="402" spans="1:60" outlineLevel="1" x14ac:dyDescent="0.2">
      <c r="A402" s="213"/>
      <c r="B402" s="214"/>
      <c r="C402" s="250" t="s">
        <v>561</v>
      </c>
      <c r="D402" s="242"/>
      <c r="E402" s="242"/>
      <c r="F402" s="242"/>
      <c r="G402" s="242"/>
      <c r="H402" s="215"/>
      <c r="I402" s="215"/>
      <c r="J402" s="215"/>
      <c r="K402" s="215"/>
      <c r="L402" s="215"/>
      <c r="M402" s="215"/>
      <c r="N402" s="215"/>
      <c r="O402" s="215"/>
      <c r="P402" s="215"/>
      <c r="Q402" s="215"/>
      <c r="R402" s="215"/>
      <c r="S402" s="215"/>
      <c r="T402" s="215"/>
      <c r="U402" s="215"/>
      <c r="V402" s="215"/>
      <c r="W402" s="215"/>
      <c r="X402" s="206"/>
      <c r="Y402" s="206"/>
      <c r="Z402" s="206"/>
      <c r="AA402" s="206"/>
      <c r="AB402" s="206"/>
      <c r="AC402" s="206"/>
      <c r="AD402" s="206"/>
      <c r="AE402" s="206"/>
      <c r="AF402" s="206"/>
      <c r="AG402" s="206" t="s">
        <v>140</v>
      </c>
      <c r="AH402" s="206"/>
      <c r="AI402" s="206"/>
      <c r="AJ402" s="206"/>
      <c r="AK402" s="206"/>
      <c r="AL402" s="206"/>
      <c r="AM402" s="206"/>
      <c r="AN402" s="206"/>
      <c r="AO402" s="206"/>
      <c r="AP402" s="206"/>
      <c r="AQ402" s="206"/>
      <c r="AR402" s="206"/>
      <c r="AS402" s="206"/>
      <c r="AT402" s="206"/>
      <c r="AU402" s="206"/>
      <c r="AV402" s="206"/>
      <c r="AW402" s="206"/>
      <c r="AX402" s="206"/>
      <c r="AY402" s="206"/>
      <c r="AZ402" s="206"/>
      <c r="BA402" s="206"/>
      <c r="BB402" s="206"/>
      <c r="BC402" s="206"/>
      <c r="BD402" s="206"/>
      <c r="BE402" s="206"/>
      <c r="BF402" s="206"/>
      <c r="BG402" s="206"/>
      <c r="BH402" s="206"/>
    </row>
    <row r="403" spans="1:60" outlineLevel="1" x14ac:dyDescent="0.2">
      <c r="A403" s="213"/>
      <c r="B403" s="214"/>
      <c r="C403" s="247" t="s">
        <v>562</v>
      </c>
      <c r="D403" s="216"/>
      <c r="E403" s="217">
        <v>5.58</v>
      </c>
      <c r="F403" s="215"/>
      <c r="G403" s="215"/>
      <c r="H403" s="215"/>
      <c r="I403" s="215"/>
      <c r="J403" s="215"/>
      <c r="K403" s="215"/>
      <c r="L403" s="215"/>
      <c r="M403" s="215"/>
      <c r="N403" s="215"/>
      <c r="O403" s="215"/>
      <c r="P403" s="215"/>
      <c r="Q403" s="215"/>
      <c r="R403" s="215"/>
      <c r="S403" s="215"/>
      <c r="T403" s="215"/>
      <c r="U403" s="215"/>
      <c r="V403" s="215"/>
      <c r="W403" s="215"/>
      <c r="X403" s="206"/>
      <c r="Y403" s="206"/>
      <c r="Z403" s="206"/>
      <c r="AA403" s="206"/>
      <c r="AB403" s="206"/>
      <c r="AC403" s="206"/>
      <c r="AD403" s="206"/>
      <c r="AE403" s="206"/>
      <c r="AF403" s="206"/>
      <c r="AG403" s="206" t="s">
        <v>127</v>
      </c>
      <c r="AH403" s="206">
        <v>0</v>
      </c>
      <c r="AI403" s="206"/>
      <c r="AJ403" s="206"/>
      <c r="AK403" s="206"/>
      <c r="AL403" s="206"/>
      <c r="AM403" s="206"/>
      <c r="AN403" s="206"/>
      <c r="AO403" s="206"/>
      <c r="AP403" s="206"/>
      <c r="AQ403" s="206"/>
      <c r="AR403" s="206"/>
      <c r="AS403" s="206"/>
      <c r="AT403" s="206"/>
      <c r="AU403" s="206"/>
      <c r="AV403" s="206"/>
      <c r="AW403" s="206"/>
      <c r="AX403" s="206"/>
      <c r="AY403" s="206"/>
      <c r="AZ403" s="206"/>
      <c r="BA403" s="206"/>
      <c r="BB403" s="206"/>
      <c r="BC403" s="206"/>
      <c r="BD403" s="206"/>
      <c r="BE403" s="206"/>
      <c r="BF403" s="206"/>
      <c r="BG403" s="206"/>
      <c r="BH403" s="206"/>
    </row>
    <row r="404" spans="1:60" outlineLevel="1" x14ac:dyDescent="0.2">
      <c r="A404" s="213"/>
      <c r="B404" s="214"/>
      <c r="C404" s="247" t="s">
        <v>563</v>
      </c>
      <c r="D404" s="216"/>
      <c r="E404" s="217">
        <v>2.4</v>
      </c>
      <c r="F404" s="215"/>
      <c r="G404" s="215"/>
      <c r="H404" s="215"/>
      <c r="I404" s="215"/>
      <c r="J404" s="215"/>
      <c r="K404" s="215"/>
      <c r="L404" s="215"/>
      <c r="M404" s="215"/>
      <c r="N404" s="215"/>
      <c r="O404" s="215"/>
      <c r="P404" s="215"/>
      <c r="Q404" s="215"/>
      <c r="R404" s="215"/>
      <c r="S404" s="215"/>
      <c r="T404" s="215"/>
      <c r="U404" s="215"/>
      <c r="V404" s="215"/>
      <c r="W404" s="215"/>
      <c r="X404" s="206"/>
      <c r="Y404" s="206"/>
      <c r="Z404" s="206"/>
      <c r="AA404" s="206"/>
      <c r="AB404" s="206"/>
      <c r="AC404" s="206"/>
      <c r="AD404" s="206"/>
      <c r="AE404" s="206"/>
      <c r="AF404" s="206"/>
      <c r="AG404" s="206" t="s">
        <v>127</v>
      </c>
      <c r="AH404" s="206">
        <v>0</v>
      </c>
      <c r="AI404" s="206"/>
      <c r="AJ404" s="206"/>
      <c r="AK404" s="206"/>
      <c r="AL404" s="206"/>
      <c r="AM404" s="206"/>
      <c r="AN404" s="206"/>
      <c r="AO404" s="206"/>
      <c r="AP404" s="206"/>
      <c r="AQ404" s="206"/>
      <c r="AR404" s="206"/>
      <c r="AS404" s="206"/>
      <c r="AT404" s="206"/>
      <c r="AU404" s="206"/>
      <c r="AV404" s="206"/>
      <c r="AW404" s="206"/>
      <c r="AX404" s="206"/>
      <c r="AY404" s="206"/>
      <c r="AZ404" s="206"/>
      <c r="BA404" s="206"/>
      <c r="BB404" s="206"/>
      <c r="BC404" s="206"/>
      <c r="BD404" s="206"/>
      <c r="BE404" s="206"/>
      <c r="BF404" s="206"/>
      <c r="BG404" s="206"/>
      <c r="BH404" s="206"/>
    </row>
    <row r="405" spans="1:60" outlineLevel="1" x14ac:dyDescent="0.2">
      <c r="A405" s="213"/>
      <c r="B405" s="214"/>
      <c r="C405" s="247" t="s">
        <v>564</v>
      </c>
      <c r="D405" s="216"/>
      <c r="E405" s="217">
        <v>3.1440000000000001</v>
      </c>
      <c r="F405" s="215"/>
      <c r="G405" s="215"/>
      <c r="H405" s="215"/>
      <c r="I405" s="215"/>
      <c r="J405" s="215"/>
      <c r="K405" s="215"/>
      <c r="L405" s="215"/>
      <c r="M405" s="215"/>
      <c r="N405" s="215"/>
      <c r="O405" s="215"/>
      <c r="P405" s="215"/>
      <c r="Q405" s="215"/>
      <c r="R405" s="215"/>
      <c r="S405" s="215"/>
      <c r="T405" s="215"/>
      <c r="U405" s="215"/>
      <c r="V405" s="215"/>
      <c r="W405" s="215"/>
      <c r="X405" s="206"/>
      <c r="Y405" s="206"/>
      <c r="Z405" s="206"/>
      <c r="AA405" s="206"/>
      <c r="AB405" s="206"/>
      <c r="AC405" s="206"/>
      <c r="AD405" s="206"/>
      <c r="AE405" s="206"/>
      <c r="AF405" s="206"/>
      <c r="AG405" s="206" t="s">
        <v>127</v>
      </c>
      <c r="AH405" s="206">
        <v>0</v>
      </c>
      <c r="AI405" s="206"/>
      <c r="AJ405" s="206"/>
      <c r="AK405" s="206"/>
      <c r="AL405" s="206"/>
      <c r="AM405" s="206"/>
      <c r="AN405" s="206"/>
      <c r="AO405" s="206"/>
      <c r="AP405" s="206"/>
      <c r="AQ405" s="206"/>
      <c r="AR405" s="206"/>
      <c r="AS405" s="206"/>
      <c r="AT405" s="206"/>
      <c r="AU405" s="206"/>
      <c r="AV405" s="206"/>
      <c r="AW405" s="206"/>
      <c r="AX405" s="206"/>
      <c r="AY405" s="206"/>
      <c r="AZ405" s="206"/>
      <c r="BA405" s="206"/>
      <c r="BB405" s="206"/>
      <c r="BC405" s="206"/>
      <c r="BD405" s="206"/>
      <c r="BE405" s="206"/>
      <c r="BF405" s="206"/>
      <c r="BG405" s="206"/>
      <c r="BH405" s="206"/>
    </row>
    <row r="406" spans="1:60" outlineLevel="1" x14ac:dyDescent="0.2">
      <c r="A406" s="213"/>
      <c r="B406" s="214"/>
      <c r="C406" s="247" t="s">
        <v>565</v>
      </c>
      <c r="D406" s="216"/>
      <c r="E406" s="217">
        <v>1.26</v>
      </c>
      <c r="F406" s="215"/>
      <c r="G406" s="215"/>
      <c r="H406" s="215"/>
      <c r="I406" s="215"/>
      <c r="J406" s="215"/>
      <c r="K406" s="215"/>
      <c r="L406" s="215"/>
      <c r="M406" s="215"/>
      <c r="N406" s="215"/>
      <c r="O406" s="215"/>
      <c r="P406" s="215"/>
      <c r="Q406" s="215"/>
      <c r="R406" s="215"/>
      <c r="S406" s="215"/>
      <c r="T406" s="215"/>
      <c r="U406" s="215"/>
      <c r="V406" s="215"/>
      <c r="W406" s="215"/>
      <c r="X406" s="206"/>
      <c r="Y406" s="206"/>
      <c r="Z406" s="206"/>
      <c r="AA406" s="206"/>
      <c r="AB406" s="206"/>
      <c r="AC406" s="206"/>
      <c r="AD406" s="206"/>
      <c r="AE406" s="206"/>
      <c r="AF406" s="206"/>
      <c r="AG406" s="206" t="s">
        <v>127</v>
      </c>
      <c r="AH406" s="206">
        <v>0</v>
      </c>
      <c r="AI406" s="206"/>
      <c r="AJ406" s="206"/>
      <c r="AK406" s="206"/>
      <c r="AL406" s="206"/>
      <c r="AM406" s="206"/>
      <c r="AN406" s="206"/>
      <c r="AO406" s="206"/>
      <c r="AP406" s="206"/>
      <c r="AQ406" s="206"/>
      <c r="AR406" s="206"/>
      <c r="AS406" s="206"/>
      <c r="AT406" s="206"/>
      <c r="AU406" s="206"/>
      <c r="AV406" s="206"/>
      <c r="AW406" s="206"/>
      <c r="AX406" s="206"/>
      <c r="AY406" s="206"/>
      <c r="AZ406" s="206"/>
      <c r="BA406" s="206"/>
      <c r="BB406" s="206"/>
      <c r="BC406" s="206"/>
      <c r="BD406" s="206"/>
      <c r="BE406" s="206"/>
      <c r="BF406" s="206"/>
      <c r="BG406" s="206"/>
      <c r="BH406" s="206"/>
    </row>
    <row r="407" spans="1:60" x14ac:dyDescent="0.2">
      <c r="A407" s="219" t="s">
        <v>113</v>
      </c>
      <c r="B407" s="220" t="s">
        <v>79</v>
      </c>
      <c r="C407" s="244" t="s">
        <v>80</v>
      </c>
      <c r="D407" s="221"/>
      <c r="E407" s="222"/>
      <c r="F407" s="223"/>
      <c r="G407" s="223">
        <f>SUMIF(AG408:AG424,"&lt;&gt;NOR",G408:G424)</f>
        <v>0</v>
      </c>
      <c r="H407" s="223"/>
      <c r="I407" s="223">
        <f>SUM(I408:I424)</f>
        <v>0</v>
      </c>
      <c r="J407" s="223"/>
      <c r="K407" s="223">
        <f>SUM(K408:K424)</f>
        <v>0</v>
      </c>
      <c r="L407" s="223"/>
      <c r="M407" s="223">
        <f>SUM(M408:M424)</f>
        <v>0</v>
      </c>
      <c r="N407" s="223"/>
      <c r="O407" s="223">
        <f>SUM(O408:O424)</f>
        <v>1.5200000000000002</v>
      </c>
      <c r="P407" s="223"/>
      <c r="Q407" s="223">
        <f>SUM(Q408:Q424)</f>
        <v>0</v>
      </c>
      <c r="R407" s="223"/>
      <c r="S407" s="223"/>
      <c r="T407" s="224"/>
      <c r="U407" s="218"/>
      <c r="V407" s="218">
        <f>SUM(V408:V424)</f>
        <v>824.35</v>
      </c>
      <c r="W407" s="218"/>
      <c r="AG407" t="s">
        <v>114</v>
      </c>
    </row>
    <row r="408" spans="1:60" outlineLevel="1" x14ac:dyDescent="0.2">
      <c r="A408" s="225">
        <v>104</v>
      </c>
      <c r="B408" s="226" t="s">
        <v>566</v>
      </c>
      <c r="C408" s="245" t="s">
        <v>567</v>
      </c>
      <c r="D408" s="227" t="s">
        <v>117</v>
      </c>
      <c r="E408" s="228">
        <v>3200</v>
      </c>
      <c r="F408" s="229"/>
      <c r="G408" s="230">
        <f>ROUND(E408*F408,2)</f>
        <v>0</v>
      </c>
      <c r="H408" s="229"/>
      <c r="I408" s="230">
        <f>ROUND(E408*H408,2)</f>
        <v>0</v>
      </c>
      <c r="J408" s="229"/>
      <c r="K408" s="230">
        <f>ROUND(E408*J408,2)</f>
        <v>0</v>
      </c>
      <c r="L408" s="230">
        <v>21</v>
      </c>
      <c r="M408" s="230">
        <f>G408*(1+L408/100)</f>
        <v>0</v>
      </c>
      <c r="N408" s="230">
        <v>0</v>
      </c>
      <c r="O408" s="230">
        <f>ROUND(E408*N408,2)</f>
        <v>0</v>
      </c>
      <c r="P408" s="230">
        <v>0</v>
      </c>
      <c r="Q408" s="230">
        <f>ROUND(E408*P408,2)</f>
        <v>0</v>
      </c>
      <c r="R408" s="230" t="s">
        <v>568</v>
      </c>
      <c r="S408" s="230" t="s">
        <v>119</v>
      </c>
      <c r="T408" s="231" t="s">
        <v>119</v>
      </c>
      <c r="U408" s="215">
        <v>6.9709999999999994E-2</v>
      </c>
      <c r="V408" s="215">
        <f>ROUND(E408*U408,2)</f>
        <v>223.07</v>
      </c>
      <c r="W408" s="215"/>
      <c r="X408" s="206"/>
      <c r="Y408" s="206"/>
      <c r="Z408" s="206"/>
      <c r="AA408" s="206"/>
      <c r="AB408" s="206"/>
      <c r="AC408" s="206"/>
      <c r="AD408" s="206"/>
      <c r="AE408" s="206"/>
      <c r="AF408" s="206"/>
      <c r="AG408" s="206" t="s">
        <v>120</v>
      </c>
      <c r="AH408" s="206"/>
      <c r="AI408" s="206"/>
      <c r="AJ408" s="206"/>
      <c r="AK408" s="206"/>
      <c r="AL408" s="206"/>
      <c r="AM408" s="206"/>
      <c r="AN408" s="206"/>
      <c r="AO408" s="206"/>
      <c r="AP408" s="206"/>
      <c r="AQ408" s="206"/>
      <c r="AR408" s="206"/>
      <c r="AS408" s="206"/>
      <c r="AT408" s="206"/>
      <c r="AU408" s="206"/>
      <c r="AV408" s="206"/>
      <c r="AW408" s="206"/>
      <c r="AX408" s="206"/>
      <c r="AY408" s="206"/>
      <c r="AZ408" s="206"/>
      <c r="BA408" s="206"/>
      <c r="BB408" s="206"/>
      <c r="BC408" s="206"/>
      <c r="BD408" s="206"/>
      <c r="BE408" s="206"/>
      <c r="BF408" s="206"/>
      <c r="BG408" s="206"/>
      <c r="BH408" s="206"/>
    </row>
    <row r="409" spans="1:60" outlineLevel="1" x14ac:dyDescent="0.2">
      <c r="A409" s="213"/>
      <c r="B409" s="214"/>
      <c r="C409" s="247" t="s">
        <v>569</v>
      </c>
      <c r="D409" s="216"/>
      <c r="E409" s="217">
        <v>1020</v>
      </c>
      <c r="F409" s="215"/>
      <c r="G409" s="215"/>
      <c r="H409" s="215"/>
      <c r="I409" s="215"/>
      <c r="J409" s="215"/>
      <c r="K409" s="215"/>
      <c r="L409" s="215"/>
      <c r="M409" s="215"/>
      <c r="N409" s="215"/>
      <c r="O409" s="215"/>
      <c r="P409" s="215"/>
      <c r="Q409" s="215"/>
      <c r="R409" s="215"/>
      <c r="S409" s="215"/>
      <c r="T409" s="215"/>
      <c r="U409" s="215"/>
      <c r="V409" s="215"/>
      <c r="W409" s="215"/>
      <c r="X409" s="206"/>
      <c r="Y409" s="206"/>
      <c r="Z409" s="206"/>
      <c r="AA409" s="206"/>
      <c r="AB409" s="206"/>
      <c r="AC409" s="206"/>
      <c r="AD409" s="206"/>
      <c r="AE409" s="206"/>
      <c r="AF409" s="206"/>
      <c r="AG409" s="206" t="s">
        <v>127</v>
      </c>
      <c r="AH409" s="206">
        <v>0</v>
      </c>
      <c r="AI409" s="206"/>
      <c r="AJ409" s="206"/>
      <c r="AK409" s="206"/>
      <c r="AL409" s="206"/>
      <c r="AM409" s="206"/>
      <c r="AN409" s="206"/>
      <c r="AO409" s="206"/>
      <c r="AP409" s="206"/>
      <c r="AQ409" s="206"/>
      <c r="AR409" s="206"/>
      <c r="AS409" s="206"/>
      <c r="AT409" s="206"/>
      <c r="AU409" s="206"/>
      <c r="AV409" s="206"/>
      <c r="AW409" s="206"/>
      <c r="AX409" s="206"/>
      <c r="AY409" s="206"/>
      <c r="AZ409" s="206"/>
      <c r="BA409" s="206"/>
      <c r="BB409" s="206"/>
      <c r="BC409" s="206"/>
      <c r="BD409" s="206"/>
      <c r="BE409" s="206"/>
      <c r="BF409" s="206"/>
      <c r="BG409" s="206"/>
      <c r="BH409" s="206"/>
    </row>
    <row r="410" spans="1:60" outlineLevel="1" x14ac:dyDescent="0.2">
      <c r="A410" s="213"/>
      <c r="B410" s="214"/>
      <c r="C410" s="247" t="s">
        <v>570</v>
      </c>
      <c r="D410" s="216"/>
      <c r="E410" s="217">
        <v>2180</v>
      </c>
      <c r="F410" s="215"/>
      <c r="G410" s="215"/>
      <c r="H410" s="215"/>
      <c r="I410" s="215"/>
      <c r="J410" s="215"/>
      <c r="K410" s="215"/>
      <c r="L410" s="215"/>
      <c r="M410" s="215"/>
      <c r="N410" s="215"/>
      <c r="O410" s="215"/>
      <c r="P410" s="215"/>
      <c r="Q410" s="215"/>
      <c r="R410" s="215"/>
      <c r="S410" s="215"/>
      <c r="T410" s="215"/>
      <c r="U410" s="215"/>
      <c r="V410" s="215"/>
      <c r="W410" s="215"/>
      <c r="X410" s="206"/>
      <c r="Y410" s="206"/>
      <c r="Z410" s="206"/>
      <c r="AA410" s="206"/>
      <c r="AB410" s="206"/>
      <c r="AC410" s="206"/>
      <c r="AD410" s="206"/>
      <c r="AE410" s="206"/>
      <c r="AF410" s="206"/>
      <c r="AG410" s="206" t="s">
        <v>127</v>
      </c>
      <c r="AH410" s="206">
        <v>0</v>
      </c>
      <c r="AI410" s="206"/>
      <c r="AJ410" s="206"/>
      <c r="AK410" s="206"/>
      <c r="AL410" s="206"/>
      <c r="AM410" s="206"/>
      <c r="AN410" s="206"/>
      <c r="AO410" s="206"/>
      <c r="AP410" s="206"/>
      <c r="AQ410" s="206"/>
      <c r="AR410" s="206"/>
      <c r="AS410" s="206"/>
      <c r="AT410" s="206"/>
      <c r="AU410" s="206"/>
      <c r="AV410" s="206"/>
      <c r="AW410" s="206"/>
      <c r="AX410" s="206"/>
      <c r="AY410" s="206"/>
      <c r="AZ410" s="206"/>
      <c r="BA410" s="206"/>
      <c r="BB410" s="206"/>
      <c r="BC410" s="206"/>
      <c r="BD410" s="206"/>
      <c r="BE410" s="206"/>
      <c r="BF410" s="206"/>
      <c r="BG410" s="206"/>
      <c r="BH410" s="206"/>
    </row>
    <row r="411" spans="1:60" outlineLevel="1" x14ac:dyDescent="0.2">
      <c r="A411" s="225">
        <v>105</v>
      </c>
      <c r="B411" s="226" t="s">
        <v>571</v>
      </c>
      <c r="C411" s="245" t="s">
        <v>572</v>
      </c>
      <c r="D411" s="227" t="s">
        <v>117</v>
      </c>
      <c r="E411" s="228">
        <v>3200</v>
      </c>
      <c r="F411" s="229"/>
      <c r="G411" s="230">
        <f>ROUND(E411*F411,2)</f>
        <v>0</v>
      </c>
      <c r="H411" s="229"/>
      <c r="I411" s="230">
        <f>ROUND(E411*H411,2)</f>
        <v>0</v>
      </c>
      <c r="J411" s="229"/>
      <c r="K411" s="230">
        <f>ROUND(E411*J411,2)</f>
        <v>0</v>
      </c>
      <c r="L411" s="230">
        <v>21</v>
      </c>
      <c r="M411" s="230">
        <f>G411*(1+L411/100)</f>
        <v>0</v>
      </c>
      <c r="N411" s="230">
        <v>0</v>
      </c>
      <c r="O411" s="230">
        <f>ROUND(E411*N411,2)</f>
        <v>0</v>
      </c>
      <c r="P411" s="230">
        <v>0</v>
      </c>
      <c r="Q411" s="230">
        <f>ROUND(E411*P411,2)</f>
        <v>0</v>
      </c>
      <c r="R411" s="230" t="s">
        <v>568</v>
      </c>
      <c r="S411" s="230" t="s">
        <v>119</v>
      </c>
      <c r="T411" s="231" t="s">
        <v>119</v>
      </c>
      <c r="U411" s="215">
        <v>4.3220000000000001E-2</v>
      </c>
      <c r="V411" s="215">
        <f>ROUND(E411*U411,2)</f>
        <v>138.30000000000001</v>
      </c>
      <c r="W411" s="215"/>
      <c r="X411" s="206"/>
      <c r="Y411" s="206"/>
      <c r="Z411" s="206"/>
      <c r="AA411" s="206"/>
      <c r="AB411" s="206"/>
      <c r="AC411" s="206"/>
      <c r="AD411" s="206"/>
      <c r="AE411" s="206"/>
      <c r="AF411" s="206"/>
      <c r="AG411" s="206" t="s">
        <v>120</v>
      </c>
      <c r="AH411" s="206"/>
      <c r="AI411" s="206"/>
      <c r="AJ411" s="206"/>
      <c r="AK411" s="206"/>
      <c r="AL411" s="206"/>
      <c r="AM411" s="206"/>
      <c r="AN411" s="206"/>
      <c r="AO411" s="206"/>
      <c r="AP411" s="206"/>
      <c r="AQ411" s="206"/>
      <c r="AR411" s="206"/>
      <c r="AS411" s="206"/>
      <c r="AT411" s="206"/>
      <c r="AU411" s="206"/>
      <c r="AV411" s="206"/>
      <c r="AW411" s="206"/>
      <c r="AX411" s="206"/>
      <c r="AY411" s="206"/>
      <c r="AZ411" s="206"/>
      <c r="BA411" s="206"/>
      <c r="BB411" s="206"/>
      <c r="BC411" s="206"/>
      <c r="BD411" s="206"/>
      <c r="BE411" s="206"/>
      <c r="BF411" s="206"/>
      <c r="BG411" s="206"/>
      <c r="BH411" s="206"/>
    </row>
    <row r="412" spans="1:60" outlineLevel="1" x14ac:dyDescent="0.2">
      <c r="A412" s="213"/>
      <c r="B412" s="214"/>
      <c r="C412" s="247" t="s">
        <v>573</v>
      </c>
      <c r="D412" s="216"/>
      <c r="E412" s="217">
        <v>3200</v>
      </c>
      <c r="F412" s="215"/>
      <c r="G412" s="215"/>
      <c r="H412" s="215"/>
      <c r="I412" s="215"/>
      <c r="J412" s="215"/>
      <c r="K412" s="215"/>
      <c r="L412" s="215"/>
      <c r="M412" s="215"/>
      <c r="N412" s="215"/>
      <c r="O412" s="215"/>
      <c r="P412" s="215"/>
      <c r="Q412" s="215"/>
      <c r="R412" s="215"/>
      <c r="S412" s="215"/>
      <c r="T412" s="215"/>
      <c r="U412" s="215"/>
      <c r="V412" s="215"/>
      <c r="W412" s="215"/>
      <c r="X412" s="206"/>
      <c r="Y412" s="206"/>
      <c r="Z412" s="206"/>
      <c r="AA412" s="206"/>
      <c r="AB412" s="206"/>
      <c r="AC412" s="206"/>
      <c r="AD412" s="206"/>
      <c r="AE412" s="206"/>
      <c r="AF412" s="206"/>
      <c r="AG412" s="206" t="s">
        <v>127</v>
      </c>
      <c r="AH412" s="206">
        <v>5</v>
      </c>
      <c r="AI412" s="206"/>
      <c r="AJ412" s="206"/>
      <c r="AK412" s="206"/>
      <c r="AL412" s="206"/>
      <c r="AM412" s="206"/>
      <c r="AN412" s="206"/>
      <c r="AO412" s="206"/>
      <c r="AP412" s="206"/>
      <c r="AQ412" s="206"/>
      <c r="AR412" s="206"/>
      <c r="AS412" s="206"/>
      <c r="AT412" s="206"/>
      <c r="AU412" s="206"/>
      <c r="AV412" s="206"/>
      <c r="AW412" s="206"/>
      <c r="AX412" s="206"/>
      <c r="AY412" s="206"/>
      <c r="AZ412" s="206"/>
      <c r="BA412" s="206"/>
      <c r="BB412" s="206"/>
      <c r="BC412" s="206"/>
      <c r="BD412" s="206"/>
      <c r="BE412" s="206"/>
      <c r="BF412" s="206"/>
      <c r="BG412" s="206"/>
      <c r="BH412" s="206"/>
    </row>
    <row r="413" spans="1:60" outlineLevel="1" x14ac:dyDescent="0.2">
      <c r="A413" s="225">
        <v>106</v>
      </c>
      <c r="B413" s="226" t="s">
        <v>574</v>
      </c>
      <c r="C413" s="245" t="s">
        <v>575</v>
      </c>
      <c r="D413" s="227" t="s">
        <v>117</v>
      </c>
      <c r="E413" s="228">
        <v>3200</v>
      </c>
      <c r="F413" s="229"/>
      <c r="G413" s="230">
        <f>ROUND(E413*F413,2)</f>
        <v>0</v>
      </c>
      <c r="H413" s="229"/>
      <c r="I413" s="230">
        <f>ROUND(E413*H413,2)</f>
        <v>0</v>
      </c>
      <c r="J413" s="229"/>
      <c r="K413" s="230">
        <f>ROUND(E413*J413,2)</f>
        <v>0</v>
      </c>
      <c r="L413" s="230">
        <v>21</v>
      </c>
      <c r="M413" s="230">
        <f>G413*(1+L413/100)</f>
        <v>0</v>
      </c>
      <c r="N413" s="230">
        <v>1.7000000000000001E-4</v>
      </c>
      <c r="O413" s="230">
        <f>ROUND(E413*N413,2)</f>
        <v>0.54</v>
      </c>
      <c r="P413" s="230">
        <v>0</v>
      </c>
      <c r="Q413" s="230">
        <f>ROUND(E413*P413,2)</f>
        <v>0</v>
      </c>
      <c r="R413" s="230" t="s">
        <v>568</v>
      </c>
      <c r="S413" s="230" t="s">
        <v>119</v>
      </c>
      <c r="T413" s="231" t="s">
        <v>119</v>
      </c>
      <c r="U413" s="215">
        <v>3.2480000000000002E-2</v>
      </c>
      <c r="V413" s="215">
        <f>ROUND(E413*U413,2)</f>
        <v>103.94</v>
      </c>
      <c r="W413" s="215"/>
      <c r="X413" s="206"/>
      <c r="Y413" s="206"/>
      <c r="Z413" s="206"/>
      <c r="AA413" s="206"/>
      <c r="AB413" s="206"/>
      <c r="AC413" s="206"/>
      <c r="AD413" s="206"/>
      <c r="AE413" s="206"/>
      <c r="AF413" s="206"/>
      <c r="AG413" s="206" t="s">
        <v>120</v>
      </c>
      <c r="AH413" s="206"/>
      <c r="AI413" s="206"/>
      <c r="AJ413" s="206"/>
      <c r="AK413" s="206"/>
      <c r="AL413" s="206"/>
      <c r="AM413" s="206"/>
      <c r="AN413" s="206"/>
      <c r="AO413" s="206"/>
      <c r="AP413" s="206"/>
      <c r="AQ413" s="206"/>
      <c r="AR413" s="206"/>
      <c r="AS413" s="206"/>
      <c r="AT413" s="206"/>
      <c r="AU413" s="206"/>
      <c r="AV413" s="206"/>
      <c r="AW413" s="206"/>
      <c r="AX413" s="206"/>
      <c r="AY413" s="206"/>
      <c r="AZ413" s="206"/>
      <c r="BA413" s="206"/>
      <c r="BB413" s="206"/>
      <c r="BC413" s="206"/>
      <c r="BD413" s="206"/>
      <c r="BE413" s="206"/>
      <c r="BF413" s="206"/>
      <c r="BG413" s="206"/>
      <c r="BH413" s="206"/>
    </row>
    <row r="414" spans="1:60" outlineLevel="1" x14ac:dyDescent="0.2">
      <c r="A414" s="213"/>
      <c r="B414" s="214"/>
      <c r="C414" s="247" t="s">
        <v>573</v>
      </c>
      <c r="D414" s="216"/>
      <c r="E414" s="217">
        <v>3200</v>
      </c>
      <c r="F414" s="215"/>
      <c r="G414" s="215"/>
      <c r="H414" s="215"/>
      <c r="I414" s="215"/>
      <c r="J414" s="215"/>
      <c r="K414" s="215"/>
      <c r="L414" s="215"/>
      <c r="M414" s="215"/>
      <c r="N414" s="215"/>
      <c r="O414" s="215"/>
      <c r="P414" s="215"/>
      <c r="Q414" s="215"/>
      <c r="R414" s="215"/>
      <c r="S414" s="215"/>
      <c r="T414" s="215"/>
      <c r="U414" s="215"/>
      <c r="V414" s="215"/>
      <c r="W414" s="215"/>
      <c r="X414" s="206"/>
      <c r="Y414" s="206"/>
      <c r="Z414" s="206"/>
      <c r="AA414" s="206"/>
      <c r="AB414" s="206"/>
      <c r="AC414" s="206"/>
      <c r="AD414" s="206"/>
      <c r="AE414" s="206"/>
      <c r="AF414" s="206"/>
      <c r="AG414" s="206" t="s">
        <v>127</v>
      </c>
      <c r="AH414" s="206">
        <v>5</v>
      </c>
      <c r="AI414" s="206"/>
      <c r="AJ414" s="206"/>
      <c r="AK414" s="206"/>
      <c r="AL414" s="206"/>
      <c r="AM414" s="206"/>
      <c r="AN414" s="206"/>
      <c r="AO414" s="206"/>
      <c r="AP414" s="206"/>
      <c r="AQ414" s="206"/>
      <c r="AR414" s="206"/>
      <c r="AS414" s="206"/>
      <c r="AT414" s="206"/>
      <c r="AU414" s="206"/>
      <c r="AV414" s="206"/>
      <c r="AW414" s="206"/>
      <c r="AX414" s="206"/>
      <c r="AY414" s="206"/>
      <c r="AZ414" s="206"/>
      <c r="BA414" s="206"/>
      <c r="BB414" s="206"/>
      <c r="BC414" s="206"/>
      <c r="BD414" s="206"/>
      <c r="BE414" s="206"/>
      <c r="BF414" s="206"/>
      <c r="BG414" s="206"/>
      <c r="BH414" s="206"/>
    </row>
    <row r="415" spans="1:60" outlineLevel="1" x14ac:dyDescent="0.2">
      <c r="A415" s="225">
        <v>107</v>
      </c>
      <c r="B415" s="226" t="s">
        <v>576</v>
      </c>
      <c r="C415" s="245" t="s">
        <v>577</v>
      </c>
      <c r="D415" s="227" t="s">
        <v>117</v>
      </c>
      <c r="E415" s="228">
        <v>86.35</v>
      </c>
      <c r="F415" s="229"/>
      <c r="G415" s="230">
        <f>ROUND(E415*F415,2)</f>
        <v>0</v>
      </c>
      <c r="H415" s="229"/>
      <c r="I415" s="230">
        <f>ROUND(E415*H415,2)</f>
        <v>0</v>
      </c>
      <c r="J415" s="229"/>
      <c r="K415" s="230">
        <f>ROUND(E415*J415,2)</f>
        <v>0</v>
      </c>
      <c r="L415" s="230">
        <v>21</v>
      </c>
      <c r="M415" s="230">
        <f>G415*(1+L415/100)</f>
        <v>0</v>
      </c>
      <c r="N415" s="230">
        <v>2.2000000000000001E-4</v>
      </c>
      <c r="O415" s="230">
        <f>ROUND(E415*N415,2)</f>
        <v>0.02</v>
      </c>
      <c r="P415" s="230">
        <v>0</v>
      </c>
      <c r="Q415" s="230">
        <f>ROUND(E415*P415,2)</f>
        <v>0</v>
      </c>
      <c r="R415" s="230" t="s">
        <v>568</v>
      </c>
      <c r="S415" s="230" t="s">
        <v>119</v>
      </c>
      <c r="T415" s="231" t="s">
        <v>119</v>
      </c>
      <c r="U415" s="215">
        <v>3.2480000000000002E-2</v>
      </c>
      <c r="V415" s="215">
        <f>ROUND(E415*U415,2)</f>
        <v>2.8</v>
      </c>
      <c r="W415" s="215"/>
      <c r="X415" s="206"/>
      <c r="Y415" s="206"/>
      <c r="Z415" s="206"/>
      <c r="AA415" s="206"/>
      <c r="AB415" s="206"/>
      <c r="AC415" s="206"/>
      <c r="AD415" s="206"/>
      <c r="AE415" s="206"/>
      <c r="AF415" s="206"/>
      <c r="AG415" s="206" t="s">
        <v>120</v>
      </c>
      <c r="AH415" s="206"/>
      <c r="AI415" s="206"/>
      <c r="AJ415" s="206"/>
      <c r="AK415" s="206"/>
      <c r="AL415" s="206"/>
      <c r="AM415" s="206"/>
      <c r="AN415" s="206"/>
      <c r="AO415" s="206"/>
      <c r="AP415" s="206"/>
      <c r="AQ415" s="206"/>
      <c r="AR415" s="206"/>
      <c r="AS415" s="206"/>
      <c r="AT415" s="206"/>
      <c r="AU415" s="206"/>
      <c r="AV415" s="206"/>
      <c r="AW415" s="206"/>
      <c r="AX415" s="206"/>
      <c r="AY415" s="206"/>
      <c r="AZ415" s="206"/>
      <c r="BA415" s="206"/>
      <c r="BB415" s="206"/>
      <c r="BC415" s="206"/>
      <c r="BD415" s="206"/>
      <c r="BE415" s="206"/>
      <c r="BF415" s="206"/>
      <c r="BG415" s="206"/>
      <c r="BH415" s="206"/>
    </row>
    <row r="416" spans="1:60" outlineLevel="1" x14ac:dyDescent="0.2">
      <c r="A416" s="213"/>
      <c r="B416" s="214"/>
      <c r="C416" s="250" t="s">
        <v>578</v>
      </c>
      <c r="D416" s="242"/>
      <c r="E416" s="242"/>
      <c r="F416" s="242"/>
      <c r="G416" s="242"/>
      <c r="H416" s="215"/>
      <c r="I416" s="215"/>
      <c r="J416" s="215"/>
      <c r="K416" s="215"/>
      <c r="L416" s="215"/>
      <c r="M416" s="215"/>
      <c r="N416" s="215"/>
      <c r="O416" s="215"/>
      <c r="P416" s="215"/>
      <c r="Q416" s="215"/>
      <c r="R416" s="215"/>
      <c r="S416" s="215"/>
      <c r="T416" s="215"/>
      <c r="U416" s="215"/>
      <c r="V416" s="215"/>
      <c r="W416" s="215"/>
      <c r="X416" s="206"/>
      <c r="Y416" s="206"/>
      <c r="Z416" s="206"/>
      <c r="AA416" s="206"/>
      <c r="AB416" s="206"/>
      <c r="AC416" s="206"/>
      <c r="AD416" s="206"/>
      <c r="AE416" s="206"/>
      <c r="AF416" s="206"/>
      <c r="AG416" s="206" t="s">
        <v>140</v>
      </c>
      <c r="AH416" s="206"/>
      <c r="AI416" s="206"/>
      <c r="AJ416" s="206"/>
      <c r="AK416" s="206"/>
      <c r="AL416" s="206"/>
      <c r="AM416" s="206"/>
      <c r="AN416" s="206"/>
      <c r="AO416" s="206"/>
      <c r="AP416" s="206"/>
      <c r="AQ416" s="206"/>
      <c r="AR416" s="206"/>
      <c r="AS416" s="206"/>
      <c r="AT416" s="206"/>
      <c r="AU416" s="206"/>
      <c r="AV416" s="206"/>
      <c r="AW416" s="206"/>
      <c r="AX416" s="206"/>
      <c r="AY416" s="206"/>
      <c r="AZ416" s="206"/>
      <c r="BA416" s="206"/>
      <c r="BB416" s="206"/>
      <c r="BC416" s="206"/>
      <c r="BD416" s="206"/>
      <c r="BE416" s="206"/>
      <c r="BF416" s="206"/>
      <c r="BG416" s="206"/>
      <c r="BH416" s="206"/>
    </row>
    <row r="417" spans="1:60" outlineLevel="1" x14ac:dyDescent="0.2">
      <c r="A417" s="225">
        <v>108</v>
      </c>
      <c r="B417" s="226" t="s">
        <v>579</v>
      </c>
      <c r="C417" s="245" t="s">
        <v>580</v>
      </c>
      <c r="D417" s="227" t="s">
        <v>117</v>
      </c>
      <c r="E417" s="228">
        <v>3200</v>
      </c>
      <c r="F417" s="229"/>
      <c r="G417" s="230">
        <f>ROUND(E417*F417,2)</f>
        <v>0</v>
      </c>
      <c r="H417" s="229"/>
      <c r="I417" s="230">
        <f>ROUND(E417*H417,2)</f>
        <v>0</v>
      </c>
      <c r="J417" s="229"/>
      <c r="K417" s="230">
        <f>ROUND(E417*J417,2)</f>
        <v>0</v>
      </c>
      <c r="L417" s="230">
        <v>21</v>
      </c>
      <c r="M417" s="230">
        <f>G417*(1+L417/100)</f>
        <v>0</v>
      </c>
      <c r="N417" s="230">
        <v>2.9E-4</v>
      </c>
      <c r="O417" s="230">
        <f>ROUND(E417*N417,2)</f>
        <v>0.93</v>
      </c>
      <c r="P417" s="230">
        <v>0</v>
      </c>
      <c r="Q417" s="230">
        <f>ROUND(E417*P417,2)</f>
        <v>0</v>
      </c>
      <c r="R417" s="230" t="s">
        <v>568</v>
      </c>
      <c r="S417" s="230" t="s">
        <v>119</v>
      </c>
      <c r="T417" s="231" t="s">
        <v>119</v>
      </c>
      <c r="U417" s="215">
        <v>0.10191</v>
      </c>
      <c r="V417" s="215">
        <f>ROUND(E417*U417,2)</f>
        <v>326.11</v>
      </c>
      <c r="W417" s="215"/>
      <c r="X417" s="206"/>
      <c r="Y417" s="206"/>
      <c r="Z417" s="206"/>
      <c r="AA417" s="206"/>
      <c r="AB417" s="206"/>
      <c r="AC417" s="206"/>
      <c r="AD417" s="206"/>
      <c r="AE417" s="206"/>
      <c r="AF417" s="206"/>
      <c r="AG417" s="206" t="s">
        <v>120</v>
      </c>
      <c r="AH417" s="206"/>
      <c r="AI417" s="206"/>
      <c r="AJ417" s="206"/>
      <c r="AK417" s="206"/>
      <c r="AL417" s="206"/>
      <c r="AM417" s="206"/>
      <c r="AN417" s="206"/>
      <c r="AO417" s="206"/>
      <c r="AP417" s="206"/>
      <c r="AQ417" s="206"/>
      <c r="AR417" s="206"/>
      <c r="AS417" s="206"/>
      <c r="AT417" s="206"/>
      <c r="AU417" s="206"/>
      <c r="AV417" s="206"/>
      <c r="AW417" s="206"/>
      <c r="AX417" s="206"/>
      <c r="AY417" s="206"/>
      <c r="AZ417" s="206"/>
      <c r="BA417" s="206"/>
      <c r="BB417" s="206"/>
      <c r="BC417" s="206"/>
      <c r="BD417" s="206"/>
      <c r="BE417" s="206"/>
      <c r="BF417" s="206"/>
      <c r="BG417" s="206"/>
      <c r="BH417" s="206"/>
    </row>
    <row r="418" spans="1:60" outlineLevel="1" x14ac:dyDescent="0.2">
      <c r="A418" s="213"/>
      <c r="B418" s="214"/>
      <c r="C418" s="247" t="s">
        <v>573</v>
      </c>
      <c r="D418" s="216"/>
      <c r="E418" s="217">
        <v>3200</v>
      </c>
      <c r="F418" s="215"/>
      <c r="G418" s="215"/>
      <c r="H418" s="215"/>
      <c r="I418" s="215"/>
      <c r="J418" s="215"/>
      <c r="K418" s="215"/>
      <c r="L418" s="215"/>
      <c r="M418" s="215"/>
      <c r="N418" s="215"/>
      <c r="O418" s="215"/>
      <c r="P418" s="215"/>
      <c r="Q418" s="215"/>
      <c r="R418" s="215"/>
      <c r="S418" s="215"/>
      <c r="T418" s="215"/>
      <c r="U418" s="215"/>
      <c r="V418" s="215"/>
      <c r="W418" s="215"/>
      <c r="X418" s="206"/>
      <c r="Y418" s="206"/>
      <c r="Z418" s="206"/>
      <c r="AA418" s="206"/>
      <c r="AB418" s="206"/>
      <c r="AC418" s="206"/>
      <c r="AD418" s="206"/>
      <c r="AE418" s="206"/>
      <c r="AF418" s="206"/>
      <c r="AG418" s="206" t="s">
        <v>127</v>
      </c>
      <c r="AH418" s="206">
        <v>5</v>
      </c>
      <c r="AI418" s="206"/>
      <c r="AJ418" s="206"/>
      <c r="AK418" s="206"/>
      <c r="AL418" s="206"/>
      <c r="AM418" s="206"/>
      <c r="AN418" s="206"/>
      <c r="AO418" s="206"/>
      <c r="AP418" s="206"/>
      <c r="AQ418" s="206"/>
      <c r="AR418" s="206"/>
      <c r="AS418" s="206"/>
      <c r="AT418" s="206"/>
      <c r="AU418" s="206"/>
      <c r="AV418" s="206"/>
      <c r="AW418" s="206"/>
      <c r="AX418" s="206"/>
      <c r="AY418" s="206"/>
      <c r="AZ418" s="206"/>
      <c r="BA418" s="206"/>
      <c r="BB418" s="206"/>
      <c r="BC418" s="206"/>
      <c r="BD418" s="206"/>
      <c r="BE418" s="206"/>
      <c r="BF418" s="206"/>
      <c r="BG418" s="206"/>
      <c r="BH418" s="206"/>
    </row>
    <row r="419" spans="1:60" outlineLevel="1" x14ac:dyDescent="0.2">
      <c r="A419" s="225">
        <v>109</v>
      </c>
      <c r="B419" s="226" t="s">
        <v>581</v>
      </c>
      <c r="C419" s="245" t="s">
        <v>582</v>
      </c>
      <c r="D419" s="227" t="s">
        <v>117</v>
      </c>
      <c r="E419" s="228">
        <v>86.35</v>
      </c>
      <c r="F419" s="229"/>
      <c r="G419" s="230">
        <f>ROUND(E419*F419,2)</f>
        <v>0</v>
      </c>
      <c r="H419" s="229"/>
      <c r="I419" s="230">
        <f>ROUND(E419*H419,2)</f>
        <v>0</v>
      </c>
      <c r="J419" s="229"/>
      <c r="K419" s="230">
        <f>ROUND(E419*J419,2)</f>
        <v>0</v>
      </c>
      <c r="L419" s="230">
        <v>21</v>
      </c>
      <c r="M419" s="230">
        <f>G419*(1+L419/100)</f>
        <v>0</v>
      </c>
      <c r="N419" s="230">
        <v>2.7999999999999998E-4</v>
      </c>
      <c r="O419" s="230">
        <f>ROUND(E419*N419,2)</f>
        <v>0.02</v>
      </c>
      <c r="P419" s="230">
        <v>0</v>
      </c>
      <c r="Q419" s="230">
        <f>ROUND(E419*P419,2)</f>
        <v>0</v>
      </c>
      <c r="R419" s="230" t="s">
        <v>568</v>
      </c>
      <c r="S419" s="230" t="s">
        <v>119</v>
      </c>
      <c r="T419" s="231" t="s">
        <v>119</v>
      </c>
      <c r="U419" s="215">
        <v>0.10191</v>
      </c>
      <c r="V419" s="215">
        <f>ROUND(E419*U419,2)</f>
        <v>8.8000000000000007</v>
      </c>
      <c r="W419" s="215"/>
      <c r="X419" s="206"/>
      <c r="Y419" s="206"/>
      <c r="Z419" s="206"/>
      <c r="AA419" s="206"/>
      <c r="AB419" s="206"/>
      <c r="AC419" s="206"/>
      <c r="AD419" s="206"/>
      <c r="AE419" s="206"/>
      <c r="AF419" s="206"/>
      <c r="AG419" s="206" t="s">
        <v>120</v>
      </c>
      <c r="AH419" s="206"/>
      <c r="AI419" s="206"/>
      <c r="AJ419" s="206"/>
      <c r="AK419" s="206"/>
      <c r="AL419" s="206"/>
      <c r="AM419" s="206"/>
      <c r="AN419" s="206"/>
      <c r="AO419" s="206"/>
      <c r="AP419" s="206"/>
      <c r="AQ419" s="206"/>
      <c r="AR419" s="206"/>
      <c r="AS419" s="206"/>
      <c r="AT419" s="206"/>
      <c r="AU419" s="206"/>
      <c r="AV419" s="206"/>
      <c r="AW419" s="206"/>
      <c r="AX419" s="206"/>
      <c r="AY419" s="206"/>
      <c r="AZ419" s="206"/>
      <c r="BA419" s="206"/>
      <c r="BB419" s="206"/>
      <c r="BC419" s="206"/>
      <c r="BD419" s="206"/>
      <c r="BE419" s="206"/>
      <c r="BF419" s="206"/>
      <c r="BG419" s="206"/>
      <c r="BH419" s="206"/>
    </row>
    <row r="420" spans="1:60" outlineLevel="1" x14ac:dyDescent="0.2">
      <c r="A420" s="213"/>
      <c r="B420" s="214"/>
      <c r="C420" s="250" t="s">
        <v>583</v>
      </c>
      <c r="D420" s="242"/>
      <c r="E420" s="242"/>
      <c r="F420" s="242"/>
      <c r="G420" s="242"/>
      <c r="H420" s="215"/>
      <c r="I420" s="215"/>
      <c r="J420" s="215"/>
      <c r="K420" s="215"/>
      <c r="L420" s="215"/>
      <c r="M420" s="215"/>
      <c r="N420" s="215"/>
      <c r="O420" s="215"/>
      <c r="P420" s="215"/>
      <c r="Q420" s="215"/>
      <c r="R420" s="215"/>
      <c r="S420" s="215"/>
      <c r="T420" s="215"/>
      <c r="U420" s="215"/>
      <c r="V420" s="215"/>
      <c r="W420" s="215"/>
      <c r="X420" s="206"/>
      <c r="Y420" s="206"/>
      <c r="Z420" s="206"/>
      <c r="AA420" s="206"/>
      <c r="AB420" s="206"/>
      <c r="AC420" s="206"/>
      <c r="AD420" s="206"/>
      <c r="AE420" s="206"/>
      <c r="AF420" s="206"/>
      <c r="AG420" s="206" t="s">
        <v>140</v>
      </c>
      <c r="AH420" s="206"/>
      <c r="AI420" s="206"/>
      <c r="AJ420" s="206"/>
      <c r="AK420" s="206"/>
      <c r="AL420" s="206"/>
      <c r="AM420" s="206"/>
      <c r="AN420" s="206"/>
      <c r="AO420" s="206"/>
      <c r="AP420" s="206"/>
      <c r="AQ420" s="206"/>
      <c r="AR420" s="206"/>
      <c r="AS420" s="206"/>
      <c r="AT420" s="206"/>
      <c r="AU420" s="206"/>
      <c r="AV420" s="206"/>
      <c r="AW420" s="206"/>
      <c r="AX420" s="206"/>
      <c r="AY420" s="206"/>
      <c r="AZ420" s="206"/>
      <c r="BA420" s="206"/>
      <c r="BB420" s="206"/>
      <c r="BC420" s="206"/>
      <c r="BD420" s="206"/>
      <c r="BE420" s="206"/>
      <c r="BF420" s="206"/>
      <c r="BG420" s="206"/>
      <c r="BH420" s="206"/>
    </row>
    <row r="421" spans="1:60" outlineLevel="1" x14ac:dyDescent="0.2">
      <c r="A421" s="213"/>
      <c r="B421" s="214"/>
      <c r="C421" s="247" t="s">
        <v>584</v>
      </c>
      <c r="D421" s="216"/>
      <c r="E421" s="217">
        <v>86.35</v>
      </c>
      <c r="F421" s="215"/>
      <c r="G421" s="215"/>
      <c r="H421" s="215"/>
      <c r="I421" s="215"/>
      <c r="J421" s="215"/>
      <c r="K421" s="215"/>
      <c r="L421" s="215"/>
      <c r="M421" s="215"/>
      <c r="N421" s="215"/>
      <c r="O421" s="215"/>
      <c r="P421" s="215"/>
      <c r="Q421" s="215"/>
      <c r="R421" s="215"/>
      <c r="S421" s="215"/>
      <c r="T421" s="215"/>
      <c r="U421" s="215"/>
      <c r="V421" s="215"/>
      <c r="W421" s="215"/>
      <c r="X421" s="206"/>
      <c r="Y421" s="206"/>
      <c r="Z421" s="206"/>
      <c r="AA421" s="206"/>
      <c r="AB421" s="206"/>
      <c r="AC421" s="206"/>
      <c r="AD421" s="206"/>
      <c r="AE421" s="206"/>
      <c r="AF421" s="206"/>
      <c r="AG421" s="206" t="s">
        <v>127</v>
      </c>
      <c r="AH421" s="206">
        <v>5</v>
      </c>
      <c r="AI421" s="206"/>
      <c r="AJ421" s="206"/>
      <c r="AK421" s="206"/>
      <c r="AL421" s="206"/>
      <c r="AM421" s="206"/>
      <c r="AN421" s="206"/>
      <c r="AO421" s="206"/>
      <c r="AP421" s="206"/>
      <c r="AQ421" s="206"/>
      <c r="AR421" s="206"/>
      <c r="AS421" s="206"/>
      <c r="AT421" s="206"/>
      <c r="AU421" s="206"/>
      <c r="AV421" s="206"/>
      <c r="AW421" s="206"/>
      <c r="AX421" s="206"/>
      <c r="AY421" s="206"/>
      <c r="AZ421" s="206"/>
      <c r="BA421" s="206"/>
      <c r="BB421" s="206"/>
      <c r="BC421" s="206"/>
      <c r="BD421" s="206"/>
      <c r="BE421" s="206"/>
      <c r="BF421" s="206"/>
      <c r="BG421" s="206"/>
      <c r="BH421" s="206"/>
    </row>
    <row r="422" spans="1:60" outlineLevel="1" x14ac:dyDescent="0.2">
      <c r="A422" s="235">
        <v>110</v>
      </c>
      <c r="B422" s="236" t="s">
        <v>585</v>
      </c>
      <c r="C422" s="249" t="s">
        <v>586</v>
      </c>
      <c r="D422" s="237" t="s">
        <v>117</v>
      </c>
      <c r="E422" s="238">
        <v>456</v>
      </c>
      <c r="F422" s="239"/>
      <c r="G422" s="240">
        <f>ROUND(E422*F422,2)</f>
        <v>0</v>
      </c>
      <c r="H422" s="239"/>
      <c r="I422" s="240">
        <f>ROUND(E422*H422,2)</f>
        <v>0</v>
      </c>
      <c r="J422" s="239"/>
      <c r="K422" s="240">
        <f>ROUND(E422*J422,2)</f>
        <v>0</v>
      </c>
      <c r="L422" s="240">
        <v>21</v>
      </c>
      <c r="M422" s="240">
        <f>G422*(1+L422/100)</f>
        <v>0</v>
      </c>
      <c r="N422" s="240">
        <v>2.0000000000000002E-5</v>
      </c>
      <c r="O422" s="240">
        <f>ROUND(E422*N422,2)</f>
        <v>0.01</v>
      </c>
      <c r="P422" s="240">
        <v>0</v>
      </c>
      <c r="Q422" s="240">
        <f>ROUND(E422*P422,2)</f>
        <v>0</v>
      </c>
      <c r="R422" s="240" t="s">
        <v>568</v>
      </c>
      <c r="S422" s="240" t="s">
        <v>119</v>
      </c>
      <c r="T422" s="241" t="s">
        <v>119</v>
      </c>
      <c r="U422" s="215">
        <v>2.9000000000000001E-2</v>
      </c>
      <c r="V422" s="215">
        <f>ROUND(E422*U422,2)</f>
        <v>13.22</v>
      </c>
      <c r="W422" s="215"/>
      <c r="X422" s="206"/>
      <c r="Y422" s="206"/>
      <c r="Z422" s="206"/>
      <c r="AA422" s="206"/>
      <c r="AB422" s="206"/>
      <c r="AC422" s="206"/>
      <c r="AD422" s="206"/>
      <c r="AE422" s="206"/>
      <c r="AF422" s="206"/>
      <c r="AG422" s="206" t="s">
        <v>120</v>
      </c>
      <c r="AH422" s="206"/>
      <c r="AI422" s="206"/>
      <c r="AJ422" s="206"/>
      <c r="AK422" s="206"/>
      <c r="AL422" s="206"/>
      <c r="AM422" s="206"/>
      <c r="AN422" s="206"/>
      <c r="AO422" s="206"/>
      <c r="AP422" s="206"/>
      <c r="AQ422" s="206"/>
      <c r="AR422" s="206"/>
      <c r="AS422" s="206"/>
      <c r="AT422" s="206"/>
      <c r="AU422" s="206"/>
      <c r="AV422" s="206"/>
      <c r="AW422" s="206"/>
      <c r="AX422" s="206"/>
      <c r="AY422" s="206"/>
      <c r="AZ422" s="206"/>
      <c r="BA422" s="206"/>
      <c r="BB422" s="206"/>
      <c r="BC422" s="206"/>
      <c r="BD422" s="206"/>
      <c r="BE422" s="206"/>
      <c r="BF422" s="206"/>
      <c r="BG422" s="206"/>
      <c r="BH422" s="206"/>
    </row>
    <row r="423" spans="1:60" outlineLevel="1" x14ac:dyDescent="0.2">
      <c r="A423" s="225">
        <v>111</v>
      </c>
      <c r="B423" s="226" t="s">
        <v>587</v>
      </c>
      <c r="C423" s="245" t="s">
        <v>588</v>
      </c>
      <c r="D423" s="227" t="s">
        <v>117</v>
      </c>
      <c r="E423" s="228">
        <v>600.74850000000004</v>
      </c>
      <c r="F423" s="229"/>
      <c r="G423" s="230">
        <f>ROUND(E423*F423,2)</f>
        <v>0</v>
      </c>
      <c r="H423" s="229"/>
      <c r="I423" s="230">
        <f>ROUND(E423*H423,2)</f>
        <v>0</v>
      </c>
      <c r="J423" s="229"/>
      <c r="K423" s="230">
        <f>ROUND(E423*J423,2)</f>
        <v>0</v>
      </c>
      <c r="L423" s="230">
        <v>21</v>
      </c>
      <c r="M423" s="230">
        <f>G423*(1+L423/100)</f>
        <v>0</v>
      </c>
      <c r="N423" s="230">
        <v>0</v>
      </c>
      <c r="O423" s="230">
        <f>ROUND(E423*N423,2)</f>
        <v>0</v>
      </c>
      <c r="P423" s="230">
        <v>0</v>
      </c>
      <c r="Q423" s="230">
        <f>ROUND(E423*P423,2)</f>
        <v>0</v>
      </c>
      <c r="R423" s="230" t="s">
        <v>568</v>
      </c>
      <c r="S423" s="230" t="s">
        <v>119</v>
      </c>
      <c r="T423" s="231" t="s">
        <v>119</v>
      </c>
      <c r="U423" s="215">
        <v>1.35E-2</v>
      </c>
      <c r="V423" s="215">
        <f>ROUND(E423*U423,2)</f>
        <v>8.11</v>
      </c>
      <c r="W423" s="215"/>
      <c r="X423" s="206"/>
      <c r="Y423" s="206"/>
      <c r="Z423" s="206"/>
      <c r="AA423" s="206"/>
      <c r="AB423" s="206"/>
      <c r="AC423" s="206"/>
      <c r="AD423" s="206"/>
      <c r="AE423" s="206"/>
      <c r="AF423" s="206"/>
      <c r="AG423" s="206" t="s">
        <v>120</v>
      </c>
      <c r="AH423" s="206"/>
      <c r="AI423" s="206"/>
      <c r="AJ423" s="206"/>
      <c r="AK423" s="206"/>
      <c r="AL423" s="206"/>
      <c r="AM423" s="206"/>
      <c r="AN423" s="206"/>
      <c r="AO423" s="206"/>
      <c r="AP423" s="206"/>
      <c r="AQ423" s="206"/>
      <c r="AR423" s="206"/>
      <c r="AS423" s="206"/>
      <c r="AT423" s="206"/>
      <c r="AU423" s="206"/>
      <c r="AV423" s="206"/>
      <c r="AW423" s="206"/>
      <c r="AX423" s="206"/>
      <c r="AY423" s="206"/>
      <c r="AZ423" s="206"/>
      <c r="BA423" s="206"/>
      <c r="BB423" s="206"/>
      <c r="BC423" s="206"/>
      <c r="BD423" s="206"/>
      <c r="BE423" s="206"/>
      <c r="BF423" s="206"/>
      <c r="BG423" s="206"/>
      <c r="BH423" s="206"/>
    </row>
    <row r="424" spans="1:60" outlineLevel="1" x14ac:dyDescent="0.2">
      <c r="A424" s="213"/>
      <c r="B424" s="214"/>
      <c r="C424" s="247" t="s">
        <v>589</v>
      </c>
      <c r="D424" s="216"/>
      <c r="E424" s="217">
        <v>600.74850000000004</v>
      </c>
      <c r="F424" s="215"/>
      <c r="G424" s="215"/>
      <c r="H424" s="215"/>
      <c r="I424" s="215"/>
      <c r="J424" s="215"/>
      <c r="K424" s="215"/>
      <c r="L424" s="215"/>
      <c r="M424" s="215"/>
      <c r="N424" s="215"/>
      <c r="O424" s="215"/>
      <c r="P424" s="215"/>
      <c r="Q424" s="215"/>
      <c r="R424" s="215"/>
      <c r="S424" s="215"/>
      <c r="T424" s="215"/>
      <c r="U424" s="215"/>
      <c r="V424" s="215"/>
      <c r="W424" s="215"/>
      <c r="X424" s="206"/>
      <c r="Y424" s="206"/>
      <c r="Z424" s="206"/>
      <c r="AA424" s="206"/>
      <c r="AB424" s="206"/>
      <c r="AC424" s="206"/>
      <c r="AD424" s="206"/>
      <c r="AE424" s="206"/>
      <c r="AF424" s="206"/>
      <c r="AG424" s="206" t="s">
        <v>127</v>
      </c>
      <c r="AH424" s="206">
        <v>0</v>
      </c>
      <c r="AI424" s="206"/>
      <c r="AJ424" s="206"/>
      <c r="AK424" s="206"/>
      <c r="AL424" s="206"/>
      <c r="AM424" s="206"/>
      <c r="AN424" s="206"/>
      <c r="AO424" s="206"/>
      <c r="AP424" s="206"/>
      <c r="AQ424" s="206"/>
      <c r="AR424" s="206"/>
      <c r="AS424" s="206"/>
      <c r="AT424" s="206"/>
      <c r="AU424" s="206"/>
      <c r="AV424" s="206"/>
      <c r="AW424" s="206"/>
      <c r="AX424" s="206"/>
      <c r="AY424" s="206"/>
      <c r="AZ424" s="206"/>
      <c r="BA424" s="206"/>
      <c r="BB424" s="206"/>
      <c r="BC424" s="206"/>
      <c r="BD424" s="206"/>
      <c r="BE424" s="206"/>
      <c r="BF424" s="206"/>
      <c r="BG424" s="206"/>
      <c r="BH424" s="206"/>
    </row>
    <row r="425" spans="1:60" x14ac:dyDescent="0.2">
      <c r="A425" s="219" t="s">
        <v>113</v>
      </c>
      <c r="B425" s="220" t="s">
        <v>81</v>
      </c>
      <c r="C425" s="244" t="s">
        <v>82</v>
      </c>
      <c r="D425" s="221"/>
      <c r="E425" s="222"/>
      <c r="F425" s="223"/>
      <c r="G425" s="223">
        <f>SUMIF(AG426:AG440,"&lt;&gt;NOR",G426:G440)</f>
        <v>0</v>
      </c>
      <c r="H425" s="223"/>
      <c r="I425" s="223">
        <f>SUM(I426:I440)</f>
        <v>0</v>
      </c>
      <c r="J425" s="223"/>
      <c r="K425" s="223">
        <f>SUM(K426:K440)</f>
        <v>0</v>
      </c>
      <c r="L425" s="223"/>
      <c r="M425" s="223">
        <f>SUM(M426:M440)</f>
        <v>0</v>
      </c>
      <c r="N425" s="223"/>
      <c r="O425" s="223">
        <f>SUM(O426:O440)</f>
        <v>7.0000000000000007E-2</v>
      </c>
      <c r="P425" s="223"/>
      <c r="Q425" s="223">
        <f>SUM(Q426:Q440)</f>
        <v>0</v>
      </c>
      <c r="R425" s="223"/>
      <c r="S425" s="223"/>
      <c r="T425" s="224"/>
      <c r="U425" s="218"/>
      <c r="V425" s="218">
        <f>SUM(V426:V440)</f>
        <v>32.950000000000003</v>
      </c>
      <c r="W425" s="218"/>
      <c r="AG425" t="s">
        <v>114</v>
      </c>
    </row>
    <row r="426" spans="1:60" ht="22.5" outlineLevel="1" x14ac:dyDescent="0.2">
      <c r="A426" s="225">
        <v>112</v>
      </c>
      <c r="B426" s="226" t="s">
        <v>590</v>
      </c>
      <c r="C426" s="245" t="s">
        <v>591</v>
      </c>
      <c r="D426" s="227" t="s">
        <v>182</v>
      </c>
      <c r="E426" s="228">
        <v>1</v>
      </c>
      <c r="F426" s="229"/>
      <c r="G426" s="230">
        <f>ROUND(E426*F426,2)</f>
        <v>0</v>
      </c>
      <c r="H426" s="229"/>
      <c r="I426" s="230">
        <f>ROUND(E426*H426,2)</f>
        <v>0</v>
      </c>
      <c r="J426" s="229"/>
      <c r="K426" s="230">
        <f>ROUND(E426*J426,2)</f>
        <v>0</v>
      </c>
      <c r="L426" s="230">
        <v>21</v>
      </c>
      <c r="M426" s="230">
        <f>G426*(1+L426/100)</f>
        <v>0</v>
      </c>
      <c r="N426" s="230">
        <v>1.6199999999999999E-2</v>
      </c>
      <c r="O426" s="230">
        <f>ROUND(E426*N426,2)</f>
        <v>0.02</v>
      </c>
      <c r="P426" s="230">
        <v>0</v>
      </c>
      <c r="Q426" s="230">
        <f>ROUND(E426*P426,2)</f>
        <v>0</v>
      </c>
      <c r="R426" s="230" t="s">
        <v>592</v>
      </c>
      <c r="S426" s="230" t="s">
        <v>119</v>
      </c>
      <c r="T426" s="231" t="s">
        <v>119</v>
      </c>
      <c r="U426" s="215">
        <v>3.0739999999999998</v>
      </c>
      <c r="V426" s="215">
        <f>ROUND(E426*U426,2)</f>
        <v>3.07</v>
      </c>
      <c r="W426" s="215"/>
      <c r="X426" s="206"/>
      <c r="Y426" s="206"/>
      <c r="Z426" s="206"/>
      <c r="AA426" s="206"/>
      <c r="AB426" s="206"/>
      <c r="AC426" s="206"/>
      <c r="AD426" s="206"/>
      <c r="AE426" s="206"/>
      <c r="AF426" s="206"/>
      <c r="AG426" s="206" t="s">
        <v>120</v>
      </c>
      <c r="AH426" s="206"/>
      <c r="AI426" s="206"/>
      <c r="AJ426" s="206"/>
      <c r="AK426" s="206"/>
      <c r="AL426" s="206"/>
      <c r="AM426" s="206"/>
      <c r="AN426" s="206"/>
      <c r="AO426" s="206"/>
      <c r="AP426" s="206"/>
      <c r="AQ426" s="206"/>
      <c r="AR426" s="206"/>
      <c r="AS426" s="206"/>
      <c r="AT426" s="206"/>
      <c r="AU426" s="206"/>
      <c r="AV426" s="206"/>
      <c r="AW426" s="206"/>
      <c r="AX426" s="206"/>
      <c r="AY426" s="206"/>
      <c r="AZ426" s="206"/>
      <c r="BA426" s="206"/>
      <c r="BB426" s="206"/>
      <c r="BC426" s="206"/>
      <c r="BD426" s="206"/>
      <c r="BE426" s="206"/>
      <c r="BF426" s="206"/>
      <c r="BG426" s="206"/>
      <c r="BH426" s="206"/>
    </row>
    <row r="427" spans="1:60" outlineLevel="1" x14ac:dyDescent="0.2">
      <c r="A427" s="213"/>
      <c r="B427" s="214"/>
      <c r="C427" s="250" t="s">
        <v>593</v>
      </c>
      <c r="D427" s="242"/>
      <c r="E427" s="242"/>
      <c r="F427" s="242"/>
      <c r="G427" s="242"/>
      <c r="H427" s="215"/>
      <c r="I427" s="215"/>
      <c r="J427" s="215"/>
      <c r="K427" s="215"/>
      <c r="L427" s="215"/>
      <c r="M427" s="215"/>
      <c r="N427" s="215"/>
      <c r="O427" s="215"/>
      <c r="P427" s="215"/>
      <c r="Q427" s="215"/>
      <c r="R427" s="215"/>
      <c r="S427" s="215"/>
      <c r="T427" s="215"/>
      <c r="U427" s="215"/>
      <c r="V427" s="215"/>
      <c r="W427" s="215"/>
      <c r="X427" s="206"/>
      <c r="Y427" s="206"/>
      <c r="Z427" s="206"/>
      <c r="AA427" s="206"/>
      <c r="AB427" s="206"/>
      <c r="AC427" s="206"/>
      <c r="AD427" s="206"/>
      <c r="AE427" s="206"/>
      <c r="AF427" s="206"/>
      <c r="AG427" s="206" t="s">
        <v>140</v>
      </c>
      <c r="AH427" s="206"/>
      <c r="AI427" s="206"/>
      <c r="AJ427" s="206"/>
      <c r="AK427" s="206"/>
      <c r="AL427" s="206"/>
      <c r="AM427" s="206"/>
      <c r="AN427" s="206"/>
      <c r="AO427" s="206"/>
      <c r="AP427" s="206"/>
      <c r="AQ427" s="206"/>
      <c r="AR427" s="206"/>
      <c r="AS427" s="206"/>
      <c r="AT427" s="206"/>
      <c r="AU427" s="206"/>
      <c r="AV427" s="206"/>
      <c r="AW427" s="206"/>
      <c r="AX427" s="206"/>
      <c r="AY427" s="206"/>
      <c r="AZ427" s="206"/>
      <c r="BA427" s="206"/>
      <c r="BB427" s="206"/>
      <c r="BC427" s="206"/>
      <c r="BD427" s="206"/>
      <c r="BE427" s="206"/>
      <c r="BF427" s="206"/>
      <c r="BG427" s="206"/>
      <c r="BH427" s="206"/>
    </row>
    <row r="428" spans="1:60" outlineLevel="1" x14ac:dyDescent="0.2">
      <c r="A428" s="225">
        <v>113</v>
      </c>
      <c r="B428" s="226" t="s">
        <v>594</v>
      </c>
      <c r="C428" s="245" t="s">
        <v>595</v>
      </c>
      <c r="D428" s="227" t="s">
        <v>596</v>
      </c>
      <c r="E428" s="228">
        <v>10</v>
      </c>
      <c r="F428" s="229"/>
      <c r="G428" s="230">
        <f>ROUND(E428*F428,2)</f>
        <v>0</v>
      </c>
      <c r="H428" s="229"/>
      <c r="I428" s="230">
        <f>ROUND(E428*H428,2)</f>
        <v>0</v>
      </c>
      <c r="J428" s="229"/>
      <c r="K428" s="230">
        <f>ROUND(E428*J428,2)</f>
        <v>0</v>
      </c>
      <c r="L428" s="230">
        <v>21</v>
      </c>
      <c r="M428" s="230">
        <f>G428*(1+L428/100)</f>
        <v>0</v>
      </c>
      <c r="N428" s="230">
        <v>0</v>
      </c>
      <c r="O428" s="230">
        <f>ROUND(E428*N428,2)</f>
        <v>0</v>
      </c>
      <c r="P428" s="230">
        <v>0</v>
      </c>
      <c r="Q428" s="230">
        <f>ROUND(E428*P428,2)</f>
        <v>0</v>
      </c>
      <c r="R428" s="230"/>
      <c r="S428" s="230" t="s">
        <v>270</v>
      </c>
      <c r="T428" s="231" t="s">
        <v>271</v>
      </c>
      <c r="U428" s="215">
        <v>0</v>
      </c>
      <c r="V428" s="215">
        <f>ROUND(E428*U428,2)</f>
        <v>0</v>
      </c>
      <c r="W428" s="215"/>
      <c r="X428" s="206"/>
      <c r="Y428" s="206"/>
      <c r="Z428" s="206"/>
      <c r="AA428" s="206"/>
      <c r="AB428" s="206"/>
      <c r="AC428" s="206"/>
      <c r="AD428" s="206"/>
      <c r="AE428" s="206"/>
      <c r="AF428" s="206"/>
      <c r="AG428" s="206" t="s">
        <v>120</v>
      </c>
      <c r="AH428" s="206"/>
      <c r="AI428" s="206"/>
      <c r="AJ428" s="206"/>
      <c r="AK428" s="206"/>
      <c r="AL428" s="206"/>
      <c r="AM428" s="206"/>
      <c r="AN428" s="206"/>
      <c r="AO428" s="206"/>
      <c r="AP428" s="206"/>
      <c r="AQ428" s="206"/>
      <c r="AR428" s="206"/>
      <c r="AS428" s="206"/>
      <c r="AT428" s="206"/>
      <c r="AU428" s="206"/>
      <c r="AV428" s="206"/>
      <c r="AW428" s="206"/>
      <c r="AX428" s="206"/>
      <c r="AY428" s="206"/>
      <c r="AZ428" s="206"/>
      <c r="BA428" s="206"/>
      <c r="BB428" s="206"/>
      <c r="BC428" s="206"/>
      <c r="BD428" s="206"/>
      <c r="BE428" s="206"/>
      <c r="BF428" s="206"/>
      <c r="BG428" s="206"/>
      <c r="BH428" s="206"/>
    </row>
    <row r="429" spans="1:60" outlineLevel="1" x14ac:dyDescent="0.2">
      <c r="A429" s="213"/>
      <c r="B429" s="214"/>
      <c r="C429" s="250" t="s">
        <v>597</v>
      </c>
      <c r="D429" s="242"/>
      <c r="E429" s="242"/>
      <c r="F429" s="242"/>
      <c r="G429" s="242"/>
      <c r="H429" s="215"/>
      <c r="I429" s="215"/>
      <c r="J429" s="215"/>
      <c r="K429" s="215"/>
      <c r="L429" s="215"/>
      <c r="M429" s="215"/>
      <c r="N429" s="215"/>
      <c r="O429" s="215"/>
      <c r="P429" s="215"/>
      <c r="Q429" s="215"/>
      <c r="R429" s="215"/>
      <c r="S429" s="215"/>
      <c r="T429" s="215"/>
      <c r="U429" s="215"/>
      <c r="V429" s="215"/>
      <c r="W429" s="215"/>
      <c r="X429" s="206"/>
      <c r="Y429" s="206"/>
      <c r="Z429" s="206"/>
      <c r="AA429" s="206"/>
      <c r="AB429" s="206"/>
      <c r="AC429" s="206"/>
      <c r="AD429" s="206"/>
      <c r="AE429" s="206"/>
      <c r="AF429" s="206"/>
      <c r="AG429" s="206" t="s">
        <v>140</v>
      </c>
      <c r="AH429" s="206"/>
      <c r="AI429" s="206"/>
      <c r="AJ429" s="206"/>
      <c r="AK429" s="206"/>
      <c r="AL429" s="206"/>
      <c r="AM429" s="206"/>
      <c r="AN429" s="206"/>
      <c r="AO429" s="206"/>
      <c r="AP429" s="206"/>
      <c r="AQ429" s="206"/>
      <c r="AR429" s="206"/>
      <c r="AS429" s="206"/>
      <c r="AT429" s="206"/>
      <c r="AU429" s="206"/>
      <c r="AV429" s="206"/>
      <c r="AW429" s="206"/>
      <c r="AX429" s="206"/>
      <c r="AY429" s="206"/>
      <c r="AZ429" s="206"/>
      <c r="BA429" s="206"/>
      <c r="BB429" s="206"/>
      <c r="BC429" s="206"/>
      <c r="BD429" s="206"/>
      <c r="BE429" s="206"/>
      <c r="BF429" s="206"/>
      <c r="BG429" s="206"/>
      <c r="BH429" s="206"/>
    </row>
    <row r="430" spans="1:60" outlineLevel="1" x14ac:dyDescent="0.2">
      <c r="A430" s="235">
        <v>114</v>
      </c>
      <c r="B430" s="236" t="s">
        <v>598</v>
      </c>
      <c r="C430" s="249" t="s">
        <v>599</v>
      </c>
      <c r="D430" s="237" t="s">
        <v>182</v>
      </c>
      <c r="E430" s="238">
        <v>2</v>
      </c>
      <c r="F430" s="239"/>
      <c r="G430" s="240">
        <f>ROUND(E430*F430,2)</f>
        <v>0</v>
      </c>
      <c r="H430" s="239"/>
      <c r="I430" s="240">
        <f>ROUND(E430*H430,2)</f>
        <v>0</v>
      </c>
      <c r="J430" s="239"/>
      <c r="K430" s="240">
        <f>ROUND(E430*J430,2)</f>
        <v>0</v>
      </c>
      <c r="L430" s="240">
        <v>21</v>
      </c>
      <c r="M430" s="240">
        <f>G430*(1+L430/100)</f>
        <v>0</v>
      </c>
      <c r="N430" s="240">
        <v>0</v>
      </c>
      <c r="O430" s="240">
        <f>ROUND(E430*N430,2)</f>
        <v>0</v>
      </c>
      <c r="P430" s="240">
        <v>0</v>
      </c>
      <c r="Q430" s="240">
        <f>ROUND(E430*P430,2)</f>
        <v>0</v>
      </c>
      <c r="R430" s="240"/>
      <c r="S430" s="240" t="s">
        <v>270</v>
      </c>
      <c r="T430" s="241" t="s">
        <v>271</v>
      </c>
      <c r="U430" s="215">
        <v>1.6</v>
      </c>
      <c r="V430" s="215">
        <f>ROUND(E430*U430,2)</f>
        <v>3.2</v>
      </c>
      <c r="W430" s="215"/>
      <c r="X430" s="206"/>
      <c r="Y430" s="206"/>
      <c r="Z430" s="206"/>
      <c r="AA430" s="206"/>
      <c r="AB430" s="206"/>
      <c r="AC430" s="206"/>
      <c r="AD430" s="206"/>
      <c r="AE430" s="206"/>
      <c r="AF430" s="206"/>
      <c r="AG430" s="206" t="s">
        <v>120</v>
      </c>
      <c r="AH430" s="206"/>
      <c r="AI430" s="206"/>
      <c r="AJ430" s="206"/>
      <c r="AK430" s="206"/>
      <c r="AL430" s="206"/>
      <c r="AM430" s="206"/>
      <c r="AN430" s="206"/>
      <c r="AO430" s="206"/>
      <c r="AP430" s="206"/>
      <c r="AQ430" s="206"/>
      <c r="AR430" s="206"/>
      <c r="AS430" s="206"/>
      <c r="AT430" s="206"/>
      <c r="AU430" s="206"/>
      <c r="AV430" s="206"/>
      <c r="AW430" s="206"/>
      <c r="AX430" s="206"/>
      <c r="AY430" s="206"/>
      <c r="AZ430" s="206"/>
      <c r="BA430" s="206"/>
      <c r="BB430" s="206"/>
      <c r="BC430" s="206"/>
      <c r="BD430" s="206"/>
      <c r="BE430" s="206"/>
      <c r="BF430" s="206"/>
      <c r="BG430" s="206"/>
      <c r="BH430" s="206"/>
    </row>
    <row r="431" spans="1:60" outlineLevel="1" x14ac:dyDescent="0.2">
      <c r="A431" s="235">
        <v>115</v>
      </c>
      <c r="B431" s="236" t="s">
        <v>600</v>
      </c>
      <c r="C431" s="249" t="s">
        <v>601</v>
      </c>
      <c r="D431" s="237" t="s">
        <v>182</v>
      </c>
      <c r="E431" s="238">
        <v>9</v>
      </c>
      <c r="F431" s="239"/>
      <c r="G431" s="240">
        <f>ROUND(E431*F431,2)</f>
        <v>0</v>
      </c>
      <c r="H431" s="239"/>
      <c r="I431" s="240">
        <f>ROUND(E431*H431,2)</f>
        <v>0</v>
      </c>
      <c r="J431" s="239"/>
      <c r="K431" s="240">
        <f>ROUND(E431*J431,2)</f>
        <v>0</v>
      </c>
      <c r="L431" s="240">
        <v>21</v>
      </c>
      <c r="M431" s="240">
        <f>G431*(1+L431/100)</f>
        <v>0</v>
      </c>
      <c r="N431" s="240">
        <v>0</v>
      </c>
      <c r="O431" s="240">
        <f>ROUND(E431*N431,2)</f>
        <v>0</v>
      </c>
      <c r="P431" s="240">
        <v>0</v>
      </c>
      <c r="Q431" s="240">
        <f>ROUND(E431*P431,2)</f>
        <v>0</v>
      </c>
      <c r="R431" s="240"/>
      <c r="S431" s="240" t="s">
        <v>270</v>
      </c>
      <c r="T431" s="241" t="s">
        <v>271</v>
      </c>
      <c r="U431" s="215">
        <v>1.6</v>
      </c>
      <c r="V431" s="215">
        <f>ROUND(E431*U431,2)</f>
        <v>14.4</v>
      </c>
      <c r="W431" s="215"/>
      <c r="X431" s="206"/>
      <c r="Y431" s="206"/>
      <c r="Z431" s="206"/>
      <c r="AA431" s="206"/>
      <c r="AB431" s="206"/>
      <c r="AC431" s="206"/>
      <c r="AD431" s="206"/>
      <c r="AE431" s="206"/>
      <c r="AF431" s="206"/>
      <c r="AG431" s="206" t="s">
        <v>120</v>
      </c>
      <c r="AH431" s="206"/>
      <c r="AI431" s="206"/>
      <c r="AJ431" s="206"/>
      <c r="AK431" s="206"/>
      <c r="AL431" s="206"/>
      <c r="AM431" s="206"/>
      <c r="AN431" s="206"/>
      <c r="AO431" s="206"/>
      <c r="AP431" s="206"/>
      <c r="AQ431" s="206"/>
      <c r="AR431" s="206"/>
      <c r="AS431" s="206"/>
      <c r="AT431" s="206"/>
      <c r="AU431" s="206"/>
      <c r="AV431" s="206"/>
      <c r="AW431" s="206"/>
      <c r="AX431" s="206"/>
      <c r="AY431" s="206"/>
      <c r="AZ431" s="206"/>
      <c r="BA431" s="206"/>
      <c r="BB431" s="206"/>
      <c r="BC431" s="206"/>
      <c r="BD431" s="206"/>
      <c r="BE431" s="206"/>
      <c r="BF431" s="206"/>
      <c r="BG431" s="206"/>
      <c r="BH431" s="206"/>
    </row>
    <row r="432" spans="1:60" outlineLevel="1" x14ac:dyDescent="0.2">
      <c r="A432" s="225">
        <v>116</v>
      </c>
      <c r="B432" s="226" t="s">
        <v>602</v>
      </c>
      <c r="C432" s="245" t="s">
        <v>603</v>
      </c>
      <c r="D432" s="227" t="s">
        <v>182</v>
      </c>
      <c r="E432" s="228">
        <v>1</v>
      </c>
      <c r="F432" s="229"/>
      <c r="G432" s="230">
        <f>ROUND(E432*F432,2)</f>
        <v>0</v>
      </c>
      <c r="H432" s="229"/>
      <c r="I432" s="230">
        <f>ROUND(E432*H432,2)</f>
        <v>0</v>
      </c>
      <c r="J432" s="229"/>
      <c r="K432" s="230">
        <f>ROUND(E432*J432,2)</f>
        <v>0</v>
      </c>
      <c r="L432" s="230">
        <v>21</v>
      </c>
      <c r="M432" s="230">
        <f>G432*(1+L432/100)</f>
        <v>0</v>
      </c>
      <c r="N432" s="230">
        <v>1.6199999999999999E-2</v>
      </c>
      <c r="O432" s="230">
        <f>ROUND(E432*N432,2)</f>
        <v>0.02</v>
      </c>
      <c r="P432" s="230">
        <v>0</v>
      </c>
      <c r="Q432" s="230">
        <f>ROUND(E432*P432,2)</f>
        <v>0</v>
      </c>
      <c r="R432" s="230"/>
      <c r="S432" s="230" t="s">
        <v>270</v>
      </c>
      <c r="T432" s="231" t="s">
        <v>271</v>
      </c>
      <c r="U432" s="215">
        <v>3.0739999999999998</v>
      </c>
      <c r="V432" s="215">
        <f>ROUND(E432*U432,2)</f>
        <v>3.07</v>
      </c>
      <c r="W432" s="215"/>
      <c r="X432" s="206"/>
      <c r="Y432" s="206"/>
      <c r="Z432" s="206"/>
      <c r="AA432" s="206"/>
      <c r="AB432" s="206"/>
      <c r="AC432" s="206"/>
      <c r="AD432" s="206"/>
      <c r="AE432" s="206"/>
      <c r="AF432" s="206"/>
      <c r="AG432" s="206" t="s">
        <v>120</v>
      </c>
      <c r="AH432" s="206"/>
      <c r="AI432" s="206"/>
      <c r="AJ432" s="206"/>
      <c r="AK432" s="206"/>
      <c r="AL432" s="206"/>
      <c r="AM432" s="206"/>
      <c r="AN432" s="206"/>
      <c r="AO432" s="206"/>
      <c r="AP432" s="206"/>
      <c r="AQ432" s="206"/>
      <c r="AR432" s="206"/>
      <c r="AS432" s="206"/>
      <c r="AT432" s="206"/>
      <c r="AU432" s="206"/>
      <c r="AV432" s="206"/>
      <c r="AW432" s="206"/>
      <c r="AX432" s="206"/>
      <c r="AY432" s="206"/>
      <c r="AZ432" s="206"/>
      <c r="BA432" s="206"/>
      <c r="BB432" s="206"/>
      <c r="BC432" s="206"/>
      <c r="BD432" s="206"/>
      <c r="BE432" s="206"/>
      <c r="BF432" s="206"/>
      <c r="BG432" s="206"/>
      <c r="BH432" s="206"/>
    </row>
    <row r="433" spans="1:60" outlineLevel="1" x14ac:dyDescent="0.2">
      <c r="A433" s="213"/>
      <c r="B433" s="214"/>
      <c r="C433" s="250" t="s">
        <v>604</v>
      </c>
      <c r="D433" s="242"/>
      <c r="E433" s="242"/>
      <c r="F433" s="242"/>
      <c r="G433" s="242"/>
      <c r="H433" s="215"/>
      <c r="I433" s="215"/>
      <c r="J433" s="215"/>
      <c r="K433" s="215"/>
      <c r="L433" s="215"/>
      <c r="M433" s="215"/>
      <c r="N433" s="215"/>
      <c r="O433" s="215"/>
      <c r="P433" s="215"/>
      <c r="Q433" s="215"/>
      <c r="R433" s="215"/>
      <c r="S433" s="215"/>
      <c r="T433" s="215"/>
      <c r="U433" s="215"/>
      <c r="V433" s="215"/>
      <c r="W433" s="215"/>
      <c r="X433" s="206"/>
      <c r="Y433" s="206"/>
      <c r="Z433" s="206"/>
      <c r="AA433" s="206"/>
      <c r="AB433" s="206"/>
      <c r="AC433" s="206"/>
      <c r="AD433" s="206"/>
      <c r="AE433" s="206"/>
      <c r="AF433" s="206"/>
      <c r="AG433" s="206" t="s">
        <v>140</v>
      </c>
      <c r="AH433" s="206"/>
      <c r="AI433" s="206"/>
      <c r="AJ433" s="206"/>
      <c r="AK433" s="206"/>
      <c r="AL433" s="206"/>
      <c r="AM433" s="206"/>
      <c r="AN433" s="206"/>
      <c r="AO433" s="206"/>
      <c r="AP433" s="206"/>
      <c r="AQ433" s="206"/>
      <c r="AR433" s="206"/>
      <c r="AS433" s="206"/>
      <c r="AT433" s="206"/>
      <c r="AU433" s="206"/>
      <c r="AV433" s="206"/>
      <c r="AW433" s="206"/>
      <c r="AX433" s="206"/>
      <c r="AY433" s="206"/>
      <c r="AZ433" s="206"/>
      <c r="BA433" s="206"/>
      <c r="BB433" s="206"/>
      <c r="BC433" s="206"/>
      <c r="BD433" s="206"/>
      <c r="BE433" s="206"/>
      <c r="BF433" s="206"/>
      <c r="BG433" s="206"/>
      <c r="BH433" s="206"/>
    </row>
    <row r="434" spans="1:60" outlineLevel="1" x14ac:dyDescent="0.2">
      <c r="A434" s="225">
        <v>117</v>
      </c>
      <c r="B434" s="226" t="s">
        <v>605</v>
      </c>
      <c r="C434" s="245" t="s">
        <v>606</v>
      </c>
      <c r="D434" s="227" t="s">
        <v>402</v>
      </c>
      <c r="E434" s="228">
        <v>1</v>
      </c>
      <c r="F434" s="229"/>
      <c r="G434" s="230">
        <f>ROUND(E434*F434,2)</f>
        <v>0</v>
      </c>
      <c r="H434" s="229"/>
      <c r="I434" s="230">
        <f>ROUND(E434*H434,2)</f>
        <v>0</v>
      </c>
      <c r="J434" s="229"/>
      <c r="K434" s="230">
        <f>ROUND(E434*J434,2)</f>
        <v>0</v>
      </c>
      <c r="L434" s="230">
        <v>21</v>
      </c>
      <c r="M434" s="230">
        <f>G434*(1+L434/100)</f>
        <v>0</v>
      </c>
      <c r="N434" s="230">
        <v>8.0000000000000002E-3</v>
      </c>
      <c r="O434" s="230">
        <f>ROUND(E434*N434,2)</f>
        <v>0.01</v>
      </c>
      <c r="P434" s="230">
        <v>0</v>
      </c>
      <c r="Q434" s="230">
        <f>ROUND(E434*P434,2)</f>
        <v>0</v>
      </c>
      <c r="R434" s="230"/>
      <c r="S434" s="230" t="s">
        <v>270</v>
      </c>
      <c r="T434" s="231" t="s">
        <v>271</v>
      </c>
      <c r="U434" s="215">
        <v>3.0739999999999998</v>
      </c>
      <c r="V434" s="215">
        <f>ROUND(E434*U434,2)</f>
        <v>3.07</v>
      </c>
      <c r="W434" s="215"/>
      <c r="X434" s="206"/>
      <c r="Y434" s="206"/>
      <c r="Z434" s="206"/>
      <c r="AA434" s="206"/>
      <c r="AB434" s="206"/>
      <c r="AC434" s="206"/>
      <c r="AD434" s="206"/>
      <c r="AE434" s="206"/>
      <c r="AF434" s="206"/>
      <c r="AG434" s="206" t="s">
        <v>120</v>
      </c>
      <c r="AH434" s="206"/>
      <c r="AI434" s="206"/>
      <c r="AJ434" s="206"/>
      <c r="AK434" s="206"/>
      <c r="AL434" s="206"/>
      <c r="AM434" s="206"/>
      <c r="AN434" s="206"/>
      <c r="AO434" s="206"/>
      <c r="AP434" s="206"/>
      <c r="AQ434" s="206"/>
      <c r="AR434" s="206"/>
      <c r="AS434" s="206"/>
      <c r="AT434" s="206"/>
      <c r="AU434" s="206"/>
      <c r="AV434" s="206"/>
      <c r="AW434" s="206"/>
      <c r="AX434" s="206"/>
      <c r="AY434" s="206"/>
      <c r="AZ434" s="206"/>
      <c r="BA434" s="206"/>
      <c r="BB434" s="206"/>
      <c r="BC434" s="206"/>
      <c r="BD434" s="206"/>
      <c r="BE434" s="206"/>
      <c r="BF434" s="206"/>
      <c r="BG434" s="206"/>
      <c r="BH434" s="206"/>
    </row>
    <row r="435" spans="1:60" outlineLevel="1" x14ac:dyDescent="0.2">
      <c r="A435" s="213"/>
      <c r="B435" s="214"/>
      <c r="C435" s="250" t="s">
        <v>604</v>
      </c>
      <c r="D435" s="242"/>
      <c r="E435" s="242"/>
      <c r="F435" s="242"/>
      <c r="G435" s="242"/>
      <c r="H435" s="215"/>
      <c r="I435" s="215"/>
      <c r="J435" s="215"/>
      <c r="K435" s="215"/>
      <c r="L435" s="215"/>
      <c r="M435" s="215"/>
      <c r="N435" s="215"/>
      <c r="O435" s="215"/>
      <c r="P435" s="215"/>
      <c r="Q435" s="215"/>
      <c r="R435" s="215"/>
      <c r="S435" s="215"/>
      <c r="T435" s="215"/>
      <c r="U435" s="215"/>
      <c r="V435" s="215"/>
      <c r="W435" s="215"/>
      <c r="X435" s="206"/>
      <c r="Y435" s="206"/>
      <c r="Z435" s="206"/>
      <c r="AA435" s="206"/>
      <c r="AB435" s="206"/>
      <c r="AC435" s="206"/>
      <c r="AD435" s="206"/>
      <c r="AE435" s="206"/>
      <c r="AF435" s="206"/>
      <c r="AG435" s="206" t="s">
        <v>140</v>
      </c>
      <c r="AH435" s="206"/>
      <c r="AI435" s="206"/>
      <c r="AJ435" s="206"/>
      <c r="AK435" s="206"/>
      <c r="AL435" s="206"/>
      <c r="AM435" s="206"/>
      <c r="AN435" s="206"/>
      <c r="AO435" s="206"/>
      <c r="AP435" s="206"/>
      <c r="AQ435" s="206"/>
      <c r="AR435" s="206"/>
      <c r="AS435" s="206"/>
      <c r="AT435" s="206"/>
      <c r="AU435" s="206"/>
      <c r="AV435" s="206"/>
      <c r="AW435" s="206"/>
      <c r="AX435" s="206"/>
      <c r="AY435" s="206"/>
      <c r="AZ435" s="206"/>
      <c r="BA435" s="206"/>
      <c r="BB435" s="206"/>
      <c r="BC435" s="206"/>
      <c r="BD435" s="206"/>
      <c r="BE435" s="206"/>
      <c r="BF435" s="206"/>
      <c r="BG435" s="206"/>
      <c r="BH435" s="206"/>
    </row>
    <row r="436" spans="1:60" outlineLevel="1" x14ac:dyDescent="0.2">
      <c r="A436" s="225">
        <v>118</v>
      </c>
      <c r="B436" s="226" t="s">
        <v>607</v>
      </c>
      <c r="C436" s="245" t="s">
        <v>608</v>
      </c>
      <c r="D436" s="227" t="s">
        <v>402</v>
      </c>
      <c r="E436" s="228">
        <v>1</v>
      </c>
      <c r="F436" s="229"/>
      <c r="G436" s="230">
        <f>ROUND(E436*F436,2)</f>
        <v>0</v>
      </c>
      <c r="H436" s="229"/>
      <c r="I436" s="230">
        <f>ROUND(E436*H436,2)</f>
        <v>0</v>
      </c>
      <c r="J436" s="229"/>
      <c r="K436" s="230">
        <f>ROUND(E436*J436,2)</f>
        <v>0</v>
      </c>
      <c r="L436" s="230">
        <v>21</v>
      </c>
      <c r="M436" s="230">
        <f>G436*(1+L436/100)</f>
        <v>0</v>
      </c>
      <c r="N436" s="230">
        <v>8.0000000000000002E-3</v>
      </c>
      <c r="O436" s="230">
        <f>ROUND(E436*N436,2)</f>
        <v>0.01</v>
      </c>
      <c r="P436" s="230">
        <v>0</v>
      </c>
      <c r="Q436" s="230">
        <f>ROUND(E436*P436,2)</f>
        <v>0</v>
      </c>
      <c r="R436" s="230"/>
      <c r="S436" s="230" t="s">
        <v>270</v>
      </c>
      <c r="T436" s="231" t="s">
        <v>271</v>
      </c>
      <c r="U436" s="215">
        <v>3.0739999999999998</v>
      </c>
      <c r="V436" s="215">
        <f>ROUND(E436*U436,2)</f>
        <v>3.07</v>
      </c>
      <c r="W436" s="215"/>
      <c r="X436" s="206"/>
      <c r="Y436" s="206"/>
      <c r="Z436" s="206"/>
      <c r="AA436" s="206"/>
      <c r="AB436" s="206"/>
      <c r="AC436" s="206"/>
      <c r="AD436" s="206"/>
      <c r="AE436" s="206"/>
      <c r="AF436" s="206"/>
      <c r="AG436" s="206" t="s">
        <v>120</v>
      </c>
      <c r="AH436" s="206"/>
      <c r="AI436" s="206"/>
      <c r="AJ436" s="206"/>
      <c r="AK436" s="206"/>
      <c r="AL436" s="206"/>
      <c r="AM436" s="206"/>
      <c r="AN436" s="206"/>
      <c r="AO436" s="206"/>
      <c r="AP436" s="206"/>
      <c r="AQ436" s="206"/>
      <c r="AR436" s="206"/>
      <c r="AS436" s="206"/>
      <c r="AT436" s="206"/>
      <c r="AU436" s="206"/>
      <c r="AV436" s="206"/>
      <c r="AW436" s="206"/>
      <c r="AX436" s="206"/>
      <c r="AY436" s="206"/>
      <c r="AZ436" s="206"/>
      <c r="BA436" s="206"/>
      <c r="BB436" s="206"/>
      <c r="BC436" s="206"/>
      <c r="BD436" s="206"/>
      <c r="BE436" s="206"/>
      <c r="BF436" s="206"/>
      <c r="BG436" s="206"/>
      <c r="BH436" s="206"/>
    </row>
    <row r="437" spans="1:60" outlineLevel="1" x14ac:dyDescent="0.2">
      <c r="A437" s="213"/>
      <c r="B437" s="214"/>
      <c r="C437" s="250" t="s">
        <v>604</v>
      </c>
      <c r="D437" s="242"/>
      <c r="E437" s="242"/>
      <c r="F437" s="242"/>
      <c r="G437" s="242"/>
      <c r="H437" s="215"/>
      <c r="I437" s="215"/>
      <c r="J437" s="215"/>
      <c r="K437" s="215"/>
      <c r="L437" s="215"/>
      <c r="M437" s="215"/>
      <c r="N437" s="215"/>
      <c r="O437" s="215"/>
      <c r="P437" s="215"/>
      <c r="Q437" s="215"/>
      <c r="R437" s="215"/>
      <c r="S437" s="215"/>
      <c r="T437" s="215"/>
      <c r="U437" s="215"/>
      <c r="V437" s="215"/>
      <c r="W437" s="215"/>
      <c r="X437" s="206"/>
      <c r="Y437" s="206"/>
      <c r="Z437" s="206"/>
      <c r="AA437" s="206"/>
      <c r="AB437" s="206"/>
      <c r="AC437" s="206"/>
      <c r="AD437" s="206"/>
      <c r="AE437" s="206"/>
      <c r="AF437" s="206"/>
      <c r="AG437" s="206" t="s">
        <v>140</v>
      </c>
      <c r="AH437" s="206"/>
      <c r="AI437" s="206"/>
      <c r="AJ437" s="206"/>
      <c r="AK437" s="206"/>
      <c r="AL437" s="206"/>
      <c r="AM437" s="206"/>
      <c r="AN437" s="206"/>
      <c r="AO437" s="206"/>
      <c r="AP437" s="206"/>
      <c r="AQ437" s="206"/>
      <c r="AR437" s="206"/>
      <c r="AS437" s="206"/>
      <c r="AT437" s="206"/>
      <c r="AU437" s="206"/>
      <c r="AV437" s="206"/>
      <c r="AW437" s="206"/>
      <c r="AX437" s="206"/>
      <c r="AY437" s="206"/>
      <c r="AZ437" s="206"/>
      <c r="BA437" s="206"/>
      <c r="BB437" s="206"/>
      <c r="BC437" s="206"/>
      <c r="BD437" s="206"/>
      <c r="BE437" s="206"/>
      <c r="BF437" s="206"/>
      <c r="BG437" s="206"/>
      <c r="BH437" s="206"/>
    </row>
    <row r="438" spans="1:60" outlineLevel="1" x14ac:dyDescent="0.2">
      <c r="A438" s="225">
        <v>119</v>
      </c>
      <c r="B438" s="226" t="s">
        <v>609</v>
      </c>
      <c r="C438" s="245" t="s">
        <v>610</v>
      </c>
      <c r="D438" s="227" t="s">
        <v>402</v>
      </c>
      <c r="E438" s="228">
        <v>1</v>
      </c>
      <c r="F438" s="229"/>
      <c r="G438" s="230">
        <f>ROUND(E438*F438,2)</f>
        <v>0</v>
      </c>
      <c r="H438" s="229"/>
      <c r="I438" s="230">
        <f>ROUND(E438*H438,2)</f>
        <v>0</v>
      </c>
      <c r="J438" s="229"/>
      <c r="K438" s="230">
        <f>ROUND(E438*J438,2)</f>
        <v>0</v>
      </c>
      <c r="L438" s="230">
        <v>21</v>
      </c>
      <c r="M438" s="230">
        <f>G438*(1+L438/100)</f>
        <v>0</v>
      </c>
      <c r="N438" s="230">
        <v>8.0000000000000002E-3</v>
      </c>
      <c r="O438" s="230">
        <f>ROUND(E438*N438,2)</f>
        <v>0.01</v>
      </c>
      <c r="P438" s="230">
        <v>0</v>
      </c>
      <c r="Q438" s="230">
        <f>ROUND(E438*P438,2)</f>
        <v>0</v>
      </c>
      <c r="R438" s="230"/>
      <c r="S438" s="230" t="s">
        <v>270</v>
      </c>
      <c r="T438" s="231" t="s">
        <v>271</v>
      </c>
      <c r="U438" s="215">
        <v>3.0739999999999998</v>
      </c>
      <c r="V438" s="215">
        <f>ROUND(E438*U438,2)</f>
        <v>3.07</v>
      </c>
      <c r="W438" s="215"/>
      <c r="X438" s="206"/>
      <c r="Y438" s="206"/>
      <c r="Z438" s="206"/>
      <c r="AA438" s="206"/>
      <c r="AB438" s="206"/>
      <c r="AC438" s="206"/>
      <c r="AD438" s="206"/>
      <c r="AE438" s="206"/>
      <c r="AF438" s="206"/>
      <c r="AG438" s="206" t="s">
        <v>120</v>
      </c>
      <c r="AH438" s="206"/>
      <c r="AI438" s="206"/>
      <c r="AJ438" s="206"/>
      <c r="AK438" s="206"/>
      <c r="AL438" s="206"/>
      <c r="AM438" s="206"/>
      <c r="AN438" s="206"/>
      <c r="AO438" s="206"/>
      <c r="AP438" s="206"/>
      <c r="AQ438" s="206"/>
      <c r="AR438" s="206"/>
      <c r="AS438" s="206"/>
      <c r="AT438" s="206"/>
      <c r="AU438" s="206"/>
      <c r="AV438" s="206"/>
      <c r="AW438" s="206"/>
      <c r="AX438" s="206"/>
      <c r="AY438" s="206"/>
      <c r="AZ438" s="206"/>
      <c r="BA438" s="206"/>
      <c r="BB438" s="206"/>
      <c r="BC438" s="206"/>
      <c r="BD438" s="206"/>
      <c r="BE438" s="206"/>
      <c r="BF438" s="206"/>
      <c r="BG438" s="206"/>
      <c r="BH438" s="206"/>
    </row>
    <row r="439" spans="1:60" outlineLevel="1" x14ac:dyDescent="0.2">
      <c r="A439" s="213"/>
      <c r="B439" s="214"/>
      <c r="C439" s="250" t="s">
        <v>604</v>
      </c>
      <c r="D439" s="242"/>
      <c r="E439" s="242"/>
      <c r="F439" s="242"/>
      <c r="G439" s="242"/>
      <c r="H439" s="215"/>
      <c r="I439" s="215"/>
      <c r="J439" s="215"/>
      <c r="K439" s="215"/>
      <c r="L439" s="215"/>
      <c r="M439" s="215"/>
      <c r="N439" s="215"/>
      <c r="O439" s="215"/>
      <c r="P439" s="215"/>
      <c r="Q439" s="215"/>
      <c r="R439" s="215"/>
      <c r="S439" s="215"/>
      <c r="T439" s="215"/>
      <c r="U439" s="215"/>
      <c r="V439" s="215"/>
      <c r="W439" s="215"/>
      <c r="X439" s="206"/>
      <c r="Y439" s="206"/>
      <c r="Z439" s="206"/>
      <c r="AA439" s="206"/>
      <c r="AB439" s="206"/>
      <c r="AC439" s="206"/>
      <c r="AD439" s="206"/>
      <c r="AE439" s="206"/>
      <c r="AF439" s="206"/>
      <c r="AG439" s="206" t="s">
        <v>140</v>
      </c>
      <c r="AH439" s="206"/>
      <c r="AI439" s="206"/>
      <c r="AJ439" s="206"/>
      <c r="AK439" s="206"/>
      <c r="AL439" s="206"/>
      <c r="AM439" s="206"/>
      <c r="AN439" s="206"/>
      <c r="AO439" s="206"/>
      <c r="AP439" s="206"/>
      <c r="AQ439" s="206"/>
      <c r="AR439" s="206"/>
      <c r="AS439" s="206"/>
      <c r="AT439" s="206"/>
      <c r="AU439" s="206"/>
      <c r="AV439" s="206"/>
      <c r="AW439" s="206"/>
      <c r="AX439" s="206"/>
      <c r="AY439" s="206"/>
      <c r="AZ439" s="206"/>
      <c r="BA439" s="206"/>
      <c r="BB439" s="206"/>
      <c r="BC439" s="206"/>
      <c r="BD439" s="206"/>
      <c r="BE439" s="206"/>
      <c r="BF439" s="206"/>
      <c r="BG439" s="206"/>
      <c r="BH439" s="206"/>
    </row>
    <row r="440" spans="1:60" outlineLevel="1" x14ac:dyDescent="0.2">
      <c r="A440" s="235">
        <v>120</v>
      </c>
      <c r="B440" s="236" t="s">
        <v>611</v>
      </c>
      <c r="C440" s="249" t="s">
        <v>612</v>
      </c>
      <c r="D440" s="237" t="s">
        <v>182</v>
      </c>
      <c r="E440" s="238">
        <v>1</v>
      </c>
      <c r="F440" s="239"/>
      <c r="G440" s="240">
        <f>ROUND(E440*F440,2)</f>
        <v>0</v>
      </c>
      <c r="H440" s="239"/>
      <c r="I440" s="240">
        <f>ROUND(E440*H440,2)</f>
        <v>0</v>
      </c>
      <c r="J440" s="239"/>
      <c r="K440" s="240">
        <f>ROUND(E440*J440,2)</f>
        <v>0</v>
      </c>
      <c r="L440" s="240">
        <v>21</v>
      </c>
      <c r="M440" s="240">
        <f>G440*(1+L440/100)</f>
        <v>0</v>
      </c>
      <c r="N440" s="240">
        <v>1.0000000000000001E-5</v>
      </c>
      <c r="O440" s="240">
        <f>ROUND(E440*N440,2)</f>
        <v>0</v>
      </c>
      <c r="P440" s="240">
        <v>0</v>
      </c>
      <c r="Q440" s="240">
        <f>ROUND(E440*P440,2)</f>
        <v>0</v>
      </c>
      <c r="R440" s="240"/>
      <c r="S440" s="240" t="s">
        <v>270</v>
      </c>
      <c r="T440" s="241" t="s">
        <v>271</v>
      </c>
      <c r="U440" s="215">
        <v>0</v>
      </c>
      <c r="V440" s="215">
        <f>ROUND(E440*U440,2)</f>
        <v>0</v>
      </c>
      <c r="W440" s="215"/>
      <c r="X440" s="206"/>
      <c r="Y440" s="206"/>
      <c r="Z440" s="206"/>
      <c r="AA440" s="206"/>
      <c r="AB440" s="206"/>
      <c r="AC440" s="206"/>
      <c r="AD440" s="206"/>
      <c r="AE440" s="206"/>
      <c r="AF440" s="206"/>
      <c r="AG440" s="206" t="s">
        <v>403</v>
      </c>
      <c r="AH440" s="206"/>
      <c r="AI440" s="206"/>
      <c r="AJ440" s="206"/>
      <c r="AK440" s="206"/>
      <c r="AL440" s="206"/>
      <c r="AM440" s="206"/>
      <c r="AN440" s="206"/>
      <c r="AO440" s="206"/>
      <c r="AP440" s="206"/>
      <c r="AQ440" s="206"/>
      <c r="AR440" s="206"/>
      <c r="AS440" s="206"/>
      <c r="AT440" s="206"/>
      <c r="AU440" s="206"/>
      <c r="AV440" s="206"/>
      <c r="AW440" s="206"/>
      <c r="AX440" s="206"/>
      <c r="AY440" s="206"/>
      <c r="AZ440" s="206"/>
      <c r="BA440" s="206"/>
      <c r="BB440" s="206"/>
      <c r="BC440" s="206"/>
      <c r="BD440" s="206"/>
      <c r="BE440" s="206"/>
      <c r="BF440" s="206"/>
      <c r="BG440" s="206"/>
      <c r="BH440" s="206"/>
    </row>
    <row r="441" spans="1:60" x14ac:dyDescent="0.2">
      <c r="A441" s="219" t="s">
        <v>113</v>
      </c>
      <c r="B441" s="220" t="s">
        <v>83</v>
      </c>
      <c r="C441" s="244" t="s">
        <v>84</v>
      </c>
      <c r="D441" s="221"/>
      <c r="E441" s="222"/>
      <c r="F441" s="223"/>
      <c r="G441" s="223">
        <f>SUMIF(AG442:AG447,"&lt;&gt;NOR",G442:G447)</f>
        <v>0</v>
      </c>
      <c r="H441" s="223"/>
      <c r="I441" s="223">
        <f>SUM(I442:I447)</f>
        <v>0</v>
      </c>
      <c r="J441" s="223"/>
      <c r="K441" s="223">
        <f>SUM(K442:K447)</f>
        <v>0</v>
      </c>
      <c r="L441" s="223"/>
      <c r="M441" s="223">
        <f>SUM(M442:M447)</f>
        <v>0</v>
      </c>
      <c r="N441" s="223"/>
      <c r="O441" s="223">
        <f>SUM(O442:O447)</f>
        <v>0</v>
      </c>
      <c r="P441" s="223"/>
      <c r="Q441" s="223">
        <f>SUM(Q442:Q447)</f>
        <v>0</v>
      </c>
      <c r="R441" s="223"/>
      <c r="S441" s="223"/>
      <c r="T441" s="224"/>
      <c r="U441" s="218"/>
      <c r="V441" s="218">
        <f>SUM(V442:V447)</f>
        <v>25.08</v>
      </c>
      <c r="W441" s="218"/>
      <c r="AG441" t="s">
        <v>114</v>
      </c>
    </row>
    <row r="442" spans="1:60" outlineLevel="1" x14ac:dyDescent="0.2">
      <c r="A442" s="235">
        <v>121</v>
      </c>
      <c r="B442" s="236" t="s">
        <v>613</v>
      </c>
      <c r="C442" s="249" t="s">
        <v>614</v>
      </c>
      <c r="D442" s="237" t="s">
        <v>152</v>
      </c>
      <c r="E442" s="238">
        <v>10.933479999999999</v>
      </c>
      <c r="F442" s="239"/>
      <c r="G442" s="240">
        <f>ROUND(E442*F442,2)</f>
        <v>0</v>
      </c>
      <c r="H442" s="239"/>
      <c r="I442" s="240">
        <f>ROUND(E442*H442,2)</f>
        <v>0</v>
      </c>
      <c r="J442" s="239"/>
      <c r="K442" s="240">
        <f>ROUND(E442*J442,2)</f>
        <v>0</v>
      </c>
      <c r="L442" s="240">
        <v>21</v>
      </c>
      <c r="M442" s="240">
        <f>G442*(1+L442/100)</f>
        <v>0</v>
      </c>
      <c r="N442" s="240">
        <v>0</v>
      </c>
      <c r="O442" s="240">
        <f>ROUND(E442*N442,2)</f>
        <v>0</v>
      </c>
      <c r="P442" s="240">
        <v>0</v>
      </c>
      <c r="Q442" s="240">
        <f>ROUND(E442*P442,2)</f>
        <v>0</v>
      </c>
      <c r="R442" s="240"/>
      <c r="S442" s="240" t="s">
        <v>119</v>
      </c>
      <c r="T442" s="241" t="s">
        <v>119</v>
      </c>
      <c r="U442" s="215">
        <v>1.7969999999999999</v>
      </c>
      <c r="V442" s="215">
        <f>ROUND(E442*U442,2)</f>
        <v>19.649999999999999</v>
      </c>
      <c r="W442" s="215"/>
      <c r="X442" s="206"/>
      <c r="Y442" s="206"/>
      <c r="Z442" s="206"/>
      <c r="AA442" s="206"/>
      <c r="AB442" s="206"/>
      <c r="AC442" s="206"/>
      <c r="AD442" s="206"/>
      <c r="AE442" s="206"/>
      <c r="AF442" s="206"/>
      <c r="AG442" s="206" t="s">
        <v>615</v>
      </c>
      <c r="AH442" s="206"/>
      <c r="AI442" s="206"/>
      <c r="AJ442" s="206"/>
      <c r="AK442" s="206"/>
      <c r="AL442" s="206"/>
      <c r="AM442" s="206"/>
      <c r="AN442" s="206"/>
      <c r="AO442" s="206"/>
      <c r="AP442" s="206"/>
      <c r="AQ442" s="206"/>
      <c r="AR442" s="206"/>
      <c r="AS442" s="206"/>
      <c r="AT442" s="206"/>
      <c r="AU442" s="206"/>
      <c r="AV442" s="206"/>
      <c r="AW442" s="206"/>
      <c r="AX442" s="206"/>
      <c r="AY442" s="206"/>
      <c r="AZ442" s="206"/>
      <c r="BA442" s="206"/>
      <c r="BB442" s="206"/>
      <c r="BC442" s="206"/>
      <c r="BD442" s="206"/>
      <c r="BE442" s="206"/>
      <c r="BF442" s="206"/>
      <c r="BG442" s="206"/>
      <c r="BH442" s="206"/>
    </row>
    <row r="443" spans="1:60" outlineLevel="1" x14ac:dyDescent="0.2">
      <c r="A443" s="235">
        <v>122</v>
      </c>
      <c r="B443" s="236" t="s">
        <v>616</v>
      </c>
      <c r="C443" s="249" t="s">
        <v>617</v>
      </c>
      <c r="D443" s="237" t="s">
        <v>152</v>
      </c>
      <c r="E443" s="238">
        <v>10.933479999999999</v>
      </c>
      <c r="F443" s="239"/>
      <c r="G443" s="240">
        <f>ROUND(E443*F443,2)</f>
        <v>0</v>
      </c>
      <c r="H443" s="239"/>
      <c r="I443" s="240">
        <f>ROUND(E443*H443,2)</f>
        <v>0</v>
      </c>
      <c r="J443" s="239"/>
      <c r="K443" s="240">
        <f>ROUND(E443*J443,2)</f>
        <v>0</v>
      </c>
      <c r="L443" s="240">
        <v>21</v>
      </c>
      <c r="M443" s="240">
        <f>G443*(1+L443/100)</f>
        <v>0</v>
      </c>
      <c r="N443" s="240">
        <v>0</v>
      </c>
      <c r="O443" s="240">
        <f>ROUND(E443*N443,2)</f>
        <v>0</v>
      </c>
      <c r="P443" s="240">
        <v>0</v>
      </c>
      <c r="Q443" s="240">
        <f>ROUND(E443*P443,2)</f>
        <v>0</v>
      </c>
      <c r="R443" s="240" t="s">
        <v>168</v>
      </c>
      <c r="S443" s="240" t="s">
        <v>119</v>
      </c>
      <c r="T443" s="241" t="s">
        <v>119</v>
      </c>
      <c r="U443" s="215">
        <v>0.49</v>
      </c>
      <c r="V443" s="215">
        <f>ROUND(E443*U443,2)</f>
        <v>5.36</v>
      </c>
      <c r="W443" s="215"/>
      <c r="X443" s="206"/>
      <c r="Y443" s="206"/>
      <c r="Z443" s="206"/>
      <c r="AA443" s="206"/>
      <c r="AB443" s="206"/>
      <c r="AC443" s="206"/>
      <c r="AD443" s="206"/>
      <c r="AE443" s="206"/>
      <c r="AF443" s="206"/>
      <c r="AG443" s="206" t="s">
        <v>615</v>
      </c>
      <c r="AH443" s="206"/>
      <c r="AI443" s="206"/>
      <c r="AJ443" s="206"/>
      <c r="AK443" s="206"/>
      <c r="AL443" s="206"/>
      <c r="AM443" s="206"/>
      <c r="AN443" s="206"/>
      <c r="AO443" s="206"/>
      <c r="AP443" s="206"/>
      <c r="AQ443" s="206"/>
      <c r="AR443" s="206"/>
      <c r="AS443" s="206"/>
      <c r="AT443" s="206"/>
      <c r="AU443" s="206"/>
      <c r="AV443" s="206"/>
      <c r="AW443" s="206"/>
      <c r="AX443" s="206"/>
      <c r="AY443" s="206"/>
      <c r="AZ443" s="206"/>
      <c r="BA443" s="206"/>
      <c r="BB443" s="206"/>
      <c r="BC443" s="206"/>
      <c r="BD443" s="206"/>
      <c r="BE443" s="206"/>
      <c r="BF443" s="206"/>
      <c r="BG443" s="206"/>
      <c r="BH443" s="206"/>
    </row>
    <row r="444" spans="1:60" outlineLevel="1" x14ac:dyDescent="0.2">
      <c r="A444" s="235">
        <v>123</v>
      </c>
      <c r="B444" s="236" t="s">
        <v>618</v>
      </c>
      <c r="C444" s="249" t="s">
        <v>619</v>
      </c>
      <c r="D444" s="237" t="s">
        <v>152</v>
      </c>
      <c r="E444" s="238">
        <v>207.73612</v>
      </c>
      <c r="F444" s="239"/>
      <c r="G444" s="240">
        <f>ROUND(E444*F444,2)</f>
        <v>0</v>
      </c>
      <c r="H444" s="239"/>
      <c r="I444" s="240">
        <f>ROUND(E444*H444,2)</f>
        <v>0</v>
      </c>
      <c r="J444" s="239"/>
      <c r="K444" s="240">
        <f>ROUND(E444*J444,2)</f>
        <v>0</v>
      </c>
      <c r="L444" s="240">
        <v>21</v>
      </c>
      <c r="M444" s="240">
        <f>G444*(1+L444/100)</f>
        <v>0</v>
      </c>
      <c r="N444" s="240">
        <v>0</v>
      </c>
      <c r="O444" s="240">
        <f>ROUND(E444*N444,2)</f>
        <v>0</v>
      </c>
      <c r="P444" s="240">
        <v>0</v>
      </c>
      <c r="Q444" s="240">
        <f>ROUND(E444*P444,2)</f>
        <v>0</v>
      </c>
      <c r="R444" s="240" t="s">
        <v>168</v>
      </c>
      <c r="S444" s="240" t="s">
        <v>119</v>
      </c>
      <c r="T444" s="241" t="s">
        <v>119</v>
      </c>
      <c r="U444" s="215">
        <v>0</v>
      </c>
      <c r="V444" s="215">
        <f>ROUND(E444*U444,2)</f>
        <v>0</v>
      </c>
      <c r="W444" s="215"/>
      <c r="X444" s="206"/>
      <c r="Y444" s="206"/>
      <c r="Z444" s="206"/>
      <c r="AA444" s="206"/>
      <c r="AB444" s="206"/>
      <c r="AC444" s="206"/>
      <c r="AD444" s="206"/>
      <c r="AE444" s="206"/>
      <c r="AF444" s="206"/>
      <c r="AG444" s="206" t="s">
        <v>615</v>
      </c>
      <c r="AH444" s="206"/>
      <c r="AI444" s="206"/>
      <c r="AJ444" s="206"/>
      <c r="AK444" s="206"/>
      <c r="AL444" s="206"/>
      <c r="AM444" s="206"/>
      <c r="AN444" s="206"/>
      <c r="AO444" s="206"/>
      <c r="AP444" s="206"/>
      <c r="AQ444" s="206"/>
      <c r="AR444" s="206"/>
      <c r="AS444" s="206"/>
      <c r="AT444" s="206"/>
      <c r="AU444" s="206"/>
      <c r="AV444" s="206"/>
      <c r="AW444" s="206"/>
      <c r="AX444" s="206"/>
      <c r="AY444" s="206"/>
      <c r="AZ444" s="206"/>
      <c r="BA444" s="206"/>
      <c r="BB444" s="206"/>
      <c r="BC444" s="206"/>
      <c r="BD444" s="206"/>
      <c r="BE444" s="206"/>
      <c r="BF444" s="206"/>
      <c r="BG444" s="206"/>
      <c r="BH444" s="206"/>
    </row>
    <row r="445" spans="1:60" outlineLevel="1" x14ac:dyDescent="0.2">
      <c r="A445" s="235">
        <v>124</v>
      </c>
      <c r="B445" s="236" t="s">
        <v>620</v>
      </c>
      <c r="C445" s="249" t="s">
        <v>621</v>
      </c>
      <c r="D445" s="237" t="s">
        <v>152</v>
      </c>
      <c r="E445" s="238">
        <v>10.933479999999999</v>
      </c>
      <c r="F445" s="239"/>
      <c r="G445" s="240">
        <f>ROUND(E445*F445,2)</f>
        <v>0</v>
      </c>
      <c r="H445" s="239"/>
      <c r="I445" s="240">
        <f>ROUND(E445*H445,2)</f>
        <v>0</v>
      </c>
      <c r="J445" s="239"/>
      <c r="K445" s="240">
        <f>ROUND(E445*J445,2)</f>
        <v>0</v>
      </c>
      <c r="L445" s="240">
        <v>21</v>
      </c>
      <c r="M445" s="240">
        <f>G445*(1+L445/100)</f>
        <v>0</v>
      </c>
      <c r="N445" s="240">
        <v>0</v>
      </c>
      <c r="O445" s="240">
        <f>ROUND(E445*N445,2)</f>
        <v>0</v>
      </c>
      <c r="P445" s="240">
        <v>0</v>
      </c>
      <c r="Q445" s="240">
        <f>ROUND(E445*P445,2)</f>
        <v>0</v>
      </c>
      <c r="R445" s="240" t="s">
        <v>168</v>
      </c>
      <c r="S445" s="240" t="s">
        <v>119</v>
      </c>
      <c r="T445" s="241" t="s">
        <v>119</v>
      </c>
      <c r="U445" s="215">
        <v>0</v>
      </c>
      <c r="V445" s="215">
        <f>ROUND(E445*U445,2)</f>
        <v>0</v>
      </c>
      <c r="W445" s="215"/>
      <c r="X445" s="206"/>
      <c r="Y445" s="206"/>
      <c r="Z445" s="206"/>
      <c r="AA445" s="206"/>
      <c r="AB445" s="206"/>
      <c r="AC445" s="206"/>
      <c r="AD445" s="206"/>
      <c r="AE445" s="206"/>
      <c r="AF445" s="206"/>
      <c r="AG445" s="206" t="s">
        <v>615</v>
      </c>
      <c r="AH445" s="206"/>
      <c r="AI445" s="206"/>
      <c r="AJ445" s="206"/>
      <c r="AK445" s="206"/>
      <c r="AL445" s="206"/>
      <c r="AM445" s="206"/>
      <c r="AN445" s="206"/>
      <c r="AO445" s="206"/>
      <c r="AP445" s="206"/>
      <c r="AQ445" s="206"/>
      <c r="AR445" s="206"/>
      <c r="AS445" s="206"/>
      <c r="AT445" s="206"/>
      <c r="AU445" s="206"/>
      <c r="AV445" s="206"/>
      <c r="AW445" s="206"/>
      <c r="AX445" s="206"/>
      <c r="AY445" s="206"/>
      <c r="AZ445" s="206"/>
      <c r="BA445" s="206"/>
      <c r="BB445" s="206"/>
      <c r="BC445" s="206"/>
      <c r="BD445" s="206"/>
      <c r="BE445" s="206"/>
      <c r="BF445" s="206"/>
      <c r="BG445" s="206"/>
      <c r="BH445" s="206"/>
    </row>
    <row r="446" spans="1:60" outlineLevel="1" x14ac:dyDescent="0.2">
      <c r="A446" s="225">
        <v>125</v>
      </c>
      <c r="B446" s="226" t="s">
        <v>622</v>
      </c>
      <c r="C446" s="245" t="s">
        <v>623</v>
      </c>
      <c r="D446" s="227" t="s">
        <v>152</v>
      </c>
      <c r="E446" s="228">
        <v>10.933479999999999</v>
      </c>
      <c r="F446" s="229"/>
      <c r="G446" s="230">
        <f>ROUND(E446*F446,2)</f>
        <v>0</v>
      </c>
      <c r="H446" s="229"/>
      <c r="I446" s="230">
        <f>ROUND(E446*H446,2)</f>
        <v>0</v>
      </c>
      <c r="J446" s="229"/>
      <c r="K446" s="230">
        <f>ROUND(E446*J446,2)</f>
        <v>0</v>
      </c>
      <c r="L446" s="230">
        <v>21</v>
      </c>
      <c r="M446" s="230">
        <f>G446*(1+L446/100)</f>
        <v>0</v>
      </c>
      <c r="N446" s="230">
        <v>0</v>
      </c>
      <c r="O446" s="230">
        <f>ROUND(E446*N446,2)</f>
        <v>0</v>
      </c>
      <c r="P446" s="230">
        <v>0</v>
      </c>
      <c r="Q446" s="230">
        <f>ROUND(E446*P446,2)</f>
        <v>0</v>
      </c>
      <c r="R446" s="230" t="s">
        <v>624</v>
      </c>
      <c r="S446" s="230" t="s">
        <v>119</v>
      </c>
      <c r="T446" s="231" t="s">
        <v>119</v>
      </c>
      <c r="U446" s="215">
        <v>6.0000000000000001E-3</v>
      </c>
      <c r="V446" s="215">
        <f>ROUND(E446*U446,2)</f>
        <v>7.0000000000000007E-2</v>
      </c>
      <c r="W446" s="215"/>
      <c r="X446" s="206"/>
      <c r="Y446" s="206"/>
      <c r="Z446" s="206"/>
      <c r="AA446" s="206"/>
      <c r="AB446" s="206"/>
      <c r="AC446" s="206"/>
      <c r="AD446" s="206"/>
      <c r="AE446" s="206"/>
      <c r="AF446" s="206"/>
      <c r="AG446" s="206" t="s">
        <v>615</v>
      </c>
      <c r="AH446" s="206"/>
      <c r="AI446" s="206"/>
      <c r="AJ446" s="206"/>
      <c r="AK446" s="206"/>
      <c r="AL446" s="206"/>
      <c r="AM446" s="206"/>
      <c r="AN446" s="206"/>
      <c r="AO446" s="206"/>
      <c r="AP446" s="206"/>
      <c r="AQ446" s="206"/>
      <c r="AR446" s="206"/>
      <c r="AS446" s="206"/>
      <c r="AT446" s="206"/>
      <c r="AU446" s="206"/>
      <c r="AV446" s="206"/>
      <c r="AW446" s="206"/>
      <c r="AX446" s="206"/>
      <c r="AY446" s="206"/>
      <c r="AZ446" s="206"/>
      <c r="BA446" s="206"/>
      <c r="BB446" s="206"/>
      <c r="BC446" s="206"/>
      <c r="BD446" s="206"/>
      <c r="BE446" s="206"/>
      <c r="BF446" s="206"/>
      <c r="BG446" s="206"/>
      <c r="BH446" s="206"/>
    </row>
    <row r="447" spans="1:60" outlineLevel="1" x14ac:dyDescent="0.2">
      <c r="A447" s="213"/>
      <c r="B447" s="214"/>
      <c r="C447" s="246" t="s">
        <v>625</v>
      </c>
      <c r="D447" s="232"/>
      <c r="E447" s="232"/>
      <c r="F447" s="232"/>
      <c r="G447" s="232"/>
      <c r="H447" s="215"/>
      <c r="I447" s="215"/>
      <c r="J447" s="215"/>
      <c r="K447" s="215"/>
      <c r="L447" s="215"/>
      <c r="M447" s="215"/>
      <c r="N447" s="215"/>
      <c r="O447" s="215"/>
      <c r="P447" s="215"/>
      <c r="Q447" s="215"/>
      <c r="R447" s="215"/>
      <c r="S447" s="215"/>
      <c r="T447" s="215"/>
      <c r="U447" s="215"/>
      <c r="V447" s="215"/>
      <c r="W447" s="215"/>
      <c r="X447" s="206"/>
      <c r="Y447" s="206"/>
      <c r="Z447" s="206"/>
      <c r="AA447" s="206"/>
      <c r="AB447" s="206"/>
      <c r="AC447" s="206"/>
      <c r="AD447" s="206"/>
      <c r="AE447" s="206"/>
      <c r="AF447" s="206"/>
      <c r="AG447" s="206" t="s">
        <v>122</v>
      </c>
      <c r="AH447" s="206"/>
      <c r="AI447" s="206"/>
      <c r="AJ447" s="206"/>
      <c r="AK447" s="206"/>
      <c r="AL447" s="206"/>
      <c r="AM447" s="206"/>
      <c r="AN447" s="206"/>
      <c r="AO447" s="206"/>
      <c r="AP447" s="206"/>
      <c r="AQ447" s="206"/>
      <c r="AR447" s="206"/>
      <c r="AS447" s="206"/>
      <c r="AT447" s="206"/>
      <c r="AU447" s="206"/>
      <c r="AV447" s="206"/>
      <c r="AW447" s="206"/>
      <c r="AX447" s="206"/>
      <c r="AY447" s="206"/>
      <c r="AZ447" s="206"/>
      <c r="BA447" s="206"/>
      <c r="BB447" s="206"/>
      <c r="BC447" s="206"/>
      <c r="BD447" s="206"/>
      <c r="BE447" s="206"/>
      <c r="BF447" s="206"/>
      <c r="BG447" s="206"/>
      <c r="BH447" s="206"/>
    </row>
    <row r="448" spans="1:60" x14ac:dyDescent="0.2">
      <c r="A448" s="219" t="s">
        <v>113</v>
      </c>
      <c r="B448" s="220" t="s">
        <v>86</v>
      </c>
      <c r="C448" s="244" t="s">
        <v>27</v>
      </c>
      <c r="D448" s="221"/>
      <c r="E448" s="222"/>
      <c r="F448" s="223"/>
      <c r="G448" s="223">
        <f>SUMIF(AG449:AG450,"&lt;&gt;NOR",G449:G450)</f>
        <v>0</v>
      </c>
      <c r="H448" s="223"/>
      <c r="I448" s="223">
        <f>SUM(I449:I450)</f>
        <v>0</v>
      </c>
      <c r="J448" s="223"/>
      <c r="K448" s="223">
        <f>SUM(K449:K450)</f>
        <v>0</v>
      </c>
      <c r="L448" s="223"/>
      <c r="M448" s="223">
        <f>SUM(M449:M450)</f>
        <v>0</v>
      </c>
      <c r="N448" s="223"/>
      <c r="O448" s="223">
        <f>SUM(O449:O450)</f>
        <v>0</v>
      </c>
      <c r="P448" s="223"/>
      <c r="Q448" s="223">
        <f>SUM(Q449:Q450)</f>
        <v>0</v>
      </c>
      <c r="R448" s="223"/>
      <c r="S448" s="223"/>
      <c r="T448" s="224"/>
      <c r="U448" s="218"/>
      <c r="V448" s="218">
        <f>SUM(V449:V450)</f>
        <v>0</v>
      </c>
      <c r="W448" s="218"/>
      <c r="AG448" t="s">
        <v>114</v>
      </c>
    </row>
    <row r="449" spans="1:60" outlineLevel="1" x14ac:dyDescent="0.2">
      <c r="A449" s="225">
        <v>126</v>
      </c>
      <c r="B449" s="226" t="s">
        <v>626</v>
      </c>
      <c r="C449" s="245" t="s">
        <v>627</v>
      </c>
      <c r="D449" s="227" t="s">
        <v>628</v>
      </c>
      <c r="E449" s="228">
        <v>2</v>
      </c>
      <c r="F449" s="229"/>
      <c r="G449" s="230">
        <f>ROUND(E449*F449,2)</f>
        <v>0</v>
      </c>
      <c r="H449" s="229"/>
      <c r="I449" s="230">
        <f>ROUND(E449*H449,2)</f>
        <v>0</v>
      </c>
      <c r="J449" s="229"/>
      <c r="K449" s="230">
        <f>ROUND(E449*J449,2)</f>
        <v>0</v>
      </c>
      <c r="L449" s="230">
        <v>21</v>
      </c>
      <c r="M449" s="230">
        <f>G449*(1+L449/100)</f>
        <v>0</v>
      </c>
      <c r="N449" s="230">
        <v>0</v>
      </c>
      <c r="O449" s="230">
        <f>ROUND(E449*N449,2)</f>
        <v>0</v>
      </c>
      <c r="P449" s="230">
        <v>0</v>
      </c>
      <c r="Q449" s="230">
        <f>ROUND(E449*P449,2)</f>
        <v>0</v>
      </c>
      <c r="R449" s="230"/>
      <c r="S449" s="230" t="s">
        <v>119</v>
      </c>
      <c r="T449" s="231" t="s">
        <v>271</v>
      </c>
      <c r="U449" s="215">
        <v>0</v>
      </c>
      <c r="V449" s="215">
        <f>ROUND(E449*U449,2)</f>
        <v>0</v>
      </c>
      <c r="W449" s="215"/>
      <c r="X449" s="206"/>
      <c r="Y449" s="206"/>
      <c r="Z449" s="206"/>
      <c r="AA449" s="206"/>
      <c r="AB449" s="206"/>
      <c r="AC449" s="206"/>
      <c r="AD449" s="206"/>
      <c r="AE449" s="206"/>
      <c r="AF449" s="206"/>
      <c r="AG449" s="206" t="s">
        <v>629</v>
      </c>
      <c r="AH449" s="206"/>
      <c r="AI449" s="206"/>
      <c r="AJ449" s="206"/>
      <c r="AK449" s="206"/>
      <c r="AL449" s="206"/>
      <c r="AM449" s="206"/>
      <c r="AN449" s="206"/>
      <c r="AO449" s="206"/>
      <c r="AP449" s="206"/>
      <c r="AQ449" s="206"/>
      <c r="AR449" s="206"/>
      <c r="AS449" s="206"/>
      <c r="AT449" s="206"/>
      <c r="AU449" s="206"/>
      <c r="AV449" s="206"/>
      <c r="AW449" s="206"/>
      <c r="AX449" s="206"/>
      <c r="AY449" s="206"/>
      <c r="AZ449" s="206"/>
      <c r="BA449" s="206"/>
      <c r="BB449" s="206"/>
      <c r="BC449" s="206"/>
      <c r="BD449" s="206"/>
      <c r="BE449" s="206"/>
      <c r="BF449" s="206"/>
      <c r="BG449" s="206"/>
      <c r="BH449" s="206"/>
    </row>
    <row r="450" spans="1:60" outlineLevel="1" x14ac:dyDescent="0.2">
      <c r="A450" s="213"/>
      <c r="B450" s="214"/>
      <c r="C450" s="250" t="s">
        <v>630</v>
      </c>
      <c r="D450" s="242"/>
      <c r="E450" s="242"/>
      <c r="F450" s="242"/>
      <c r="G450" s="242"/>
      <c r="H450" s="215"/>
      <c r="I450" s="215"/>
      <c r="J450" s="215"/>
      <c r="K450" s="215"/>
      <c r="L450" s="215"/>
      <c r="M450" s="215"/>
      <c r="N450" s="215"/>
      <c r="O450" s="215"/>
      <c r="P450" s="215"/>
      <c r="Q450" s="215"/>
      <c r="R450" s="215"/>
      <c r="S450" s="215"/>
      <c r="T450" s="215"/>
      <c r="U450" s="215"/>
      <c r="V450" s="215"/>
      <c r="W450" s="215"/>
      <c r="X450" s="206"/>
      <c r="Y450" s="206"/>
      <c r="Z450" s="206"/>
      <c r="AA450" s="206"/>
      <c r="AB450" s="206"/>
      <c r="AC450" s="206"/>
      <c r="AD450" s="206"/>
      <c r="AE450" s="206"/>
      <c r="AF450" s="206"/>
      <c r="AG450" s="206" t="s">
        <v>140</v>
      </c>
      <c r="AH450" s="206"/>
      <c r="AI450" s="206"/>
      <c r="AJ450" s="206"/>
      <c r="AK450" s="206"/>
      <c r="AL450" s="206"/>
      <c r="AM450" s="206"/>
      <c r="AN450" s="206"/>
      <c r="AO450" s="206"/>
      <c r="AP450" s="206"/>
      <c r="AQ450" s="206"/>
      <c r="AR450" s="206"/>
      <c r="AS450" s="206"/>
      <c r="AT450" s="206"/>
      <c r="AU450" s="206"/>
      <c r="AV450" s="206"/>
      <c r="AW450" s="206"/>
      <c r="AX450" s="206"/>
      <c r="AY450" s="206"/>
      <c r="AZ450" s="206"/>
      <c r="BA450" s="206"/>
      <c r="BB450" s="206"/>
      <c r="BC450" s="206"/>
      <c r="BD450" s="206"/>
      <c r="BE450" s="206"/>
      <c r="BF450" s="206"/>
      <c r="BG450" s="206"/>
      <c r="BH450" s="206"/>
    </row>
    <row r="451" spans="1:60" x14ac:dyDescent="0.2">
      <c r="A451" s="219" t="s">
        <v>113</v>
      </c>
      <c r="B451" s="220" t="s">
        <v>87</v>
      </c>
      <c r="C451" s="244" t="s">
        <v>28</v>
      </c>
      <c r="D451" s="221"/>
      <c r="E451" s="222"/>
      <c r="F451" s="223"/>
      <c r="G451" s="223">
        <f>SUMIF(AG452:AG453,"&lt;&gt;NOR",G452:G453)</f>
        <v>0</v>
      </c>
      <c r="H451" s="223"/>
      <c r="I451" s="223">
        <f>SUM(I452:I453)</f>
        <v>0</v>
      </c>
      <c r="J451" s="223"/>
      <c r="K451" s="223">
        <f>SUM(K452:K453)</f>
        <v>0</v>
      </c>
      <c r="L451" s="223"/>
      <c r="M451" s="223">
        <f>SUM(M452:M453)</f>
        <v>0</v>
      </c>
      <c r="N451" s="223"/>
      <c r="O451" s="223">
        <f>SUM(O452:O453)</f>
        <v>0</v>
      </c>
      <c r="P451" s="223"/>
      <c r="Q451" s="223">
        <f>SUM(Q452:Q453)</f>
        <v>0</v>
      </c>
      <c r="R451" s="223"/>
      <c r="S451" s="223"/>
      <c r="T451" s="224"/>
      <c r="U451" s="218"/>
      <c r="V451" s="218">
        <f>SUM(V452:V453)</f>
        <v>0</v>
      </c>
      <c r="W451" s="218"/>
      <c r="AG451" t="s">
        <v>114</v>
      </c>
    </row>
    <row r="452" spans="1:60" outlineLevel="1" x14ac:dyDescent="0.2">
      <c r="A452" s="225">
        <v>127</v>
      </c>
      <c r="B452" s="226" t="s">
        <v>631</v>
      </c>
      <c r="C452" s="245" t="s">
        <v>632</v>
      </c>
      <c r="D452" s="227" t="s">
        <v>628</v>
      </c>
      <c r="E452" s="228">
        <v>1</v>
      </c>
      <c r="F452" s="229"/>
      <c r="G452" s="230">
        <f>ROUND(E452*F452,2)</f>
        <v>0</v>
      </c>
      <c r="H452" s="229"/>
      <c r="I452" s="230">
        <f>ROUND(E452*H452,2)</f>
        <v>0</v>
      </c>
      <c r="J452" s="229"/>
      <c r="K452" s="230">
        <f>ROUND(E452*J452,2)</f>
        <v>0</v>
      </c>
      <c r="L452" s="230">
        <v>21</v>
      </c>
      <c r="M452" s="230">
        <f>G452*(1+L452/100)</f>
        <v>0</v>
      </c>
      <c r="N452" s="230">
        <v>0</v>
      </c>
      <c r="O452" s="230">
        <f>ROUND(E452*N452,2)</f>
        <v>0</v>
      </c>
      <c r="P452" s="230">
        <v>0</v>
      </c>
      <c r="Q452" s="230">
        <f>ROUND(E452*P452,2)</f>
        <v>0</v>
      </c>
      <c r="R452" s="230"/>
      <c r="S452" s="230" t="s">
        <v>119</v>
      </c>
      <c r="T452" s="231" t="s">
        <v>271</v>
      </c>
      <c r="U452" s="215">
        <v>0</v>
      </c>
      <c r="V452" s="215">
        <f>ROUND(E452*U452,2)</f>
        <v>0</v>
      </c>
      <c r="W452" s="215"/>
      <c r="X452" s="206"/>
      <c r="Y452" s="206"/>
      <c r="Z452" s="206"/>
      <c r="AA452" s="206"/>
      <c r="AB452" s="206"/>
      <c r="AC452" s="206"/>
      <c r="AD452" s="206"/>
      <c r="AE452" s="206"/>
      <c r="AF452" s="206"/>
      <c r="AG452" s="206" t="s">
        <v>633</v>
      </c>
      <c r="AH452" s="206"/>
      <c r="AI452" s="206"/>
      <c r="AJ452" s="206"/>
      <c r="AK452" s="206"/>
      <c r="AL452" s="206"/>
      <c r="AM452" s="206"/>
      <c r="AN452" s="206"/>
      <c r="AO452" s="206"/>
      <c r="AP452" s="206"/>
      <c r="AQ452" s="206"/>
      <c r="AR452" s="206"/>
      <c r="AS452" s="206"/>
      <c r="AT452" s="206"/>
      <c r="AU452" s="206"/>
      <c r="AV452" s="206"/>
      <c r="AW452" s="206"/>
      <c r="AX452" s="206"/>
      <c r="AY452" s="206"/>
      <c r="AZ452" s="206"/>
      <c r="BA452" s="206"/>
      <c r="BB452" s="206"/>
      <c r="BC452" s="206"/>
      <c r="BD452" s="206"/>
      <c r="BE452" s="206"/>
      <c r="BF452" s="206"/>
      <c r="BG452" s="206"/>
      <c r="BH452" s="206"/>
    </row>
    <row r="453" spans="1:60" outlineLevel="1" x14ac:dyDescent="0.2">
      <c r="A453" s="213"/>
      <c r="B453" s="214"/>
      <c r="C453" s="250" t="s">
        <v>634</v>
      </c>
      <c r="D453" s="242"/>
      <c r="E453" s="242"/>
      <c r="F453" s="242"/>
      <c r="G453" s="242"/>
      <c r="H453" s="215"/>
      <c r="I453" s="215"/>
      <c r="J453" s="215"/>
      <c r="K453" s="215"/>
      <c r="L453" s="215"/>
      <c r="M453" s="215"/>
      <c r="N453" s="215"/>
      <c r="O453" s="215"/>
      <c r="P453" s="215"/>
      <c r="Q453" s="215"/>
      <c r="R453" s="215"/>
      <c r="S453" s="215"/>
      <c r="T453" s="215"/>
      <c r="U453" s="215"/>
      <c r="V453" s="215"/>
      <c r="W453" s="215"/>
      <c r="X453" s="206"/>
      <c r="Y453" s="206"/>
      <c r="Z453" s="206"/>
      <c r="AA453" s="206"/>
      <c r="AB453" s="206"/>
      <c r="AC453" s="206"/>
      <c r="AD453" s="206"/>
      <c r="AE453" s="206"/>
      <c r="AF453" s="206"/>
      <c r="AG453" s="206" t="s">
        <v>140</v>
      </c>
      <c r="AH453" s="206"/>
      <c r="AI453" s="206"/>
      <c r="AJ453" s="206"/>
      <c r="AK453" s="206"/>
      <c r="AL453" s="206"/>
      <c r="AM453" s="206"/>
      <c r="AN453" s="206"/>
      <c r="AO453" s="206"/>
      <c r="AP453" s="206"/>
      <c r="AQ453" s="206"/>
      <c r="AR453" s="206"/>
      <c r="AS453" s="206"/>
      <c r="AT453" s="206"/>
      <c r="AU453" s="206"/>
      <c r="AV453" s="206"/>
      <c r="AW453" s="206"/>
      <c r="AX453" s="206"/>
      <c r="AY453" s="206"/>
      <c r="AZ453" s="206"/>
      <c r="BA453" s="206"/>
      <c r="BB453" s="206"/>
      <c r="BC453" s="206"/>
      <c r="BD453" s="206"/>
      <c r="BE453" s="206"/>
      <c r="BF453" s="206"/>
      <c r="BG453" s="206"/>
      <c r="BH453" s="206"/>
    </row>
    <row r="454" spans="1:60" x14ac:dyDescent="0.2">
      <c r="A454" s="5"/>
      <c r="B454" s="6"/>
      <c r="C454" s="251"/>
      <c r="D454" s="8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AE454">
        <v>15</v>
      </c>
      <c r="AF454">
        <v>21</v>
      </c>
    </row>
    <row r="455" spans="1:60" x14ac:dyDescent="0.2">
      <c r="A455" s="209"/>
      <c r="B455" s="210" t="s">
        <v>29</v>
      </c>
      <c r="C455" s="252"/>
      <c r="D455" s="211"/>
      <c r="E455" s="212"/>
      <c r="F455" s="212"/>
      <c r="G455" s="243">
        <f>G8+G11+G23+G27+G32+G39+G136+G152+G332+G384+G387+G400+G407+G425+G441+G448+G451</f>
        <v>0</v>
      </c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AE455">
        <f>SUMIF(L7:L453,AE454,G7:G453)</f>
        <v>0</v>
      </c>
      <c r="AF455">
        <f>SUMIF(L7:L453,AF454,G7:G453)</f>
        <v>0</v>
      </c>
      <c r="AG455" t="s">
        <v>635</v>
      </c>
    </row>
    <row r="456" spans="1:60" x14ac:dyDescent="0.2">
      <c r="C456" s="253"/>
      <c r="D456" s="190"/>
      <c r="AG456" t="s">
        <v>636</v>
      </c>
    </row>
    <row r="457" spans="1:60" x14ac:dyDescent="0.2">
      <c r="D457" s="190"/>
    </row>
    <row r="458" spans="1:60" x14ac:dyDescent="0.2">
      <c r="D458" s="190"/>
    </row>
    <row r="459" spans="1:60" x14ac:dyDescent="0.2">
      <c r="D459" s="190"/>
    </row>
    <row r="460" spans="1:60" x14ac:dyDescent="0.2">
      <c r="D460" s="190"/>
    </row>
    <row r="461" spans="1:60" x14ac:dyDescent="0.2">
      <c r="D461" s="190"/>
    </row>
    <row r="462" spans="1:60" x14ac:dyDescent="0.2">
      <c r="D462" s="190"/>
    </row>
    <row r="463" spans="1:60" x14ac:dyDescent="0.2">
      <c r="D463" s="190"/>
    </row>
    <row r="464" spans="1:60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4kxZ0tSbXgUB3mB6WkAnAxeBinPgDUrjJxXhjT1o+pJ30DQ1BgnA+Xs2vzlCKiATu+4NKxwavt01hUWSSramFg==" saltValue="th9ual+uV8BVKNYhZNQ3FA==" spinCount="100000" sheet="1"/>
  <mergeCells count="64">
    <mergeCell ref="C439:G439"/>
    <mergeCell ref="C447:G447"/>
    <mergeCell ref="C450:G450"/>
    <mergeCell ref="C453:G453"/>
    <mergeCell ref="C420:G420"/>
    <mergeCell ref="C427:G427"/>
    <mergeCell ref="C429:G429"/>
    <mergeCell ref="C433:G433"/>
    <mergeCell ref="C435:G435"/>
    <mergeCell ref="C437:G437"/>
    <mergeCell ref="C377:G377"/>
    <mergeCell ref="C381:G381"/>
    <mergeCell ref="C383:G383"/>
    <mergeCell ref="C386:G386"/>
    <mergeCell ref="C402:G402"/>
    <mergeCell ref="C416:G416"/>
    <mergeCell ref="C364:G364"/>
    <mergeCell ref="C366:G366"/>
    <mergeCell ref="C368:G368"/>
    <mergeCell ref="C370:G370"/>
    <mergeCell ref="C372:G372"/>
    <mergeCell ref="C374:G374"/>
    <mergeCell ref="C314:G314"/>
    <mergeCell ref="C318:G318"/>
    <mergeCell ref="C329:G329"/>
    <mergeCell ref="C331:G331"/>
    <mergeCell ref="C334:G334"/>
    <mergeCell ref="C362:G362"/>
    <mergeCell ref="C205:G205"/>
    <mergeCell ref="C242:G242"/>
    <mergeCell ref="C249:G249"/>
    <mergeCell ref="C256:G256"/>
    <mergeCell ref="C257:G257"/>
    <mergeCell ref="C304:G304"/>
    <mergeCell ref="C126:G126"/>
    <mergeCell ref="C129:G129"/>
    <mergeCell ref="C130:G130"/>
    <mergeCell ref="C138:G138"/>
    <mergeCell ref="C147:G147"/>
    <mergeCell ref="C150:G150"/>
    <mergeCell ref="C93:G93"/>
    <mergeCell ref="C96:G96"/>
    <mergeCell ref="C101:G101"/>
    <mergeCell ref="C104:G104"/>
    <mergeCell ref="C107:G107"/>
    <mergeCell ref="C110:G110"/>
    <mergeCell ref="C65:G65"/>
    <mergeCell ref="C68:G68"/>
    <mergeCell ref="C72:G72"/>
    <mergeCell ref="C79:G79"/>
    <mergeCell ref="C84:G84"/>
    <mergeCell ref="C89:G89"/>
    <mergeCell ref="C20:G20"/>
    <mergeCell ref="C21:G21"/>
    <mergeCell ref="C25:G25"/>
    <mergeCell ref="C26:G26"/>
    <mergeCell ref="C41:G41"/>
    <mergeCell ref="C51:G5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Prokop</dc:creator>
  <cp:lastModifiedBy>Lukáš Prokop</cp:lastModifiedBy>
  <cp:lastPrinted>2014-02-28T09:52:57Z</cp:lastPrinted>
  <dcterms:created xsi:type="dcterms:W3CDTF">2009-04-08T07:15:50Z</dcterms:created>
  <dcterms:modified xsi:type="dcterms:W3CDTF">2018-03-20T20:14:53Z</dcterms:modified>
</cp:coreProperties>
</file>